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исследования!$A$1:$AV$71</definedName>
  </definedNames>
  <calcPr calcId="125725"/>
</workbook>
</file>

<file path=xl/calcChain.xml><?xml version="1.0" encoding="utf-8"?>
<calcChain xmlns="http://schemas.openxmlformats.org/spreadsheetml/2006/main">
  <c r="D70" i="16"/>
  <c r="D30"/>
  <c r="D31"/>
  <c r="D32"/>
  <c r="D33"/>
  <c r="D34"/>
  <c r="D35"/>
  <c r="D36"/>
  <c r="D37"/>
  <c r="D40"/>
  <c r="D41"/>
  <c r="D42"/>
  <c r="D43"/>
  <c r="D44"/>
  <c r="D46"/>
  <c r="D47"/>
  <c r="D48"/>
  <c r="D49"/>
  <c r="D51"/>
  <c r="D52"/>
  <c r="D53"/>
  <c r="D58"/>
  <c r="D60"/>
  <c r="D61"/>
  <c r="D62"/>
  <c r="D64"/>
  <c r="D65"/>
  <c r="D66"/>
  <c r="D68"/>
  <c r="D10"/>
  <c r="D12"/>
  <c r="D13"/>
  <c r="D15"/>
  <c r="D16"/>
  <c r="D17"/>
  <c r="D18"/>
  <c r="D19"/>
  <c r="D20"/>
  <c r="D21"/>
  <c r="D24"/>
  <c r="D25"/>
  <c r="D26"/>
  <c r="AQ69"/>
  <c r="AQ71" s="1"/>
  <c r="AR69"/>
  <c r="AR71" s="1"/>
  <c r="AS69"/>
  <c r="AS71" s="1"/>
  <c r="AT69"/>
  <c r="AT71" s="1"/>
  <c r="AU69"/>
  <c r="AU71" s="1"/>
  <c r="AV69"/>
  <c r="AV71" s="1"/>
  <c r="AP69"/>
  <c r="AP71" s="1"/>
  <c r="AO69"/>
  <c r="AO71" s="1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7"/>
  <c r="D7" s="1"/>
  <c r="AN69" l="1"/>
  <c r="AN71" s="1"/>
  <c r="N12"/>
  <c r="J8"/>
  <c r="J9"/>
  <c r="J10"/>
  <c r="J11"/>
  <c r="J12"/>
  <c r="J13"/>
  <c r="J14"/>
  <c r="D14" s="1"/>
  <c r="J15"/>
  <c r="J16"/>
  <c r="J17"/>
  <c r="J18"/>
  <c r="J19"/>
  <c r="J20"/>
  <c r="J21"/>
  <c r="J22"/>
  <c r="J23"/>
  <c r="D23" s="1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D59" s="1"/>
  <c r="J60"/>
  <c r="J61"/>
  <c r="J62"/>
  <c r="J63"/>
  <c r="D63" s="1"/>
  <c r="J64"/>
  <c r="J65"/>
  <c r="J66"/>
  <c r="J67"/>
  <c r="D67" s="1"/>
  <c r="J68"/>
  <c r="J7"/>
  <c r="X12"/>
  <c r="AM69"/>
  <c r="AM71" s="1"/>
  <c r="X9"/>
  <c r="N8"/>
  <c r="N9"/>
  <c r="N10"/>
  <c r="N11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D39" s="1"/>
  <c r="N40"/>
  <c r="N41"/>
  <c r="N42"/>
  <c r="N43"/>
  <c r="N44"/>
  <c r="N45"/>
  <c r="N46"/>
  <c r="N47"/>
  <c r="N48"/>
  <c r="N49"/>
  <c r="N50"/>
  <c r="N51"/>
  <c r="N52"/>
  <c r="N53"/>
  <c r="N54"/>
  <c r="D54" s="1"/>
  <c r="N55"/>
  <c r="N56"/>
  <c r="N57"/>
  <c r="N58"/>
  <c r="N59"/>
  <c r="N60"/>
  <c r="N61"/>
  <c r="N62"/>
  <c r="N63"/>
  <c r="N64"/>
  <c r="N65"/>
  <c r="N66"/>
  <c r="N67"/>
  <c r="N68"/>
  <c r="N7"/>
  <c r="R69"/>
  <c r="R71" s="1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7"/>
  <c r="U69"/>
  <c r="U71" s="1"/>
  <c r="AL69"/>
  <c r="AL71" s="1"/>
  <c r="AK69"/>
  <c r="AK71" s="1"/>
  <c r="AJ69"/>
  <c r="AJ71" s="1"/>
  <c r="AI69"/>
  <c r="AI71" s="1"/>
  <c r="AH69"/>
  <c r="AH71" s="1"/>
  <c r="AG69"/>
  <c r="AG71" s="1"/>
  <c r="AF69"/>
  <c r="AF71" s="1"/>
  <c r="AE69"/>
  <c r="AE71" s="1"/>
  <c r="AD69"/>
  <c r="AD71" s="1"/>
  <c r="AC69"/>
  <c r="AC71" s="1"/>
  <c r="AB69"/>
  <c r="AB71" s="1"/>
  <c r="AA69"/>
  <c r="AA71" s="1"/>
  <c r="Z69"/>
  <c r="Z71" s="1"/>
  <c r="Y69"/>
  <c r="Y71" s="1"/>
  <c r="W69"/>
  <c r="W71" s="1"/>
  <c r="V69"/>
  <c r="V71" s="1"/>
  <c r="T69"/>
  <c r="T71" s="1"/>
  <c r="Q69"/>
  <c r="Q71" s="1"/>
  <c r="P69"/>
  <c r="P71" s="1"/>
  <c r="O69"/>
  <c r="O71" s="1"/>
  <c r="M69"/>
  <c r="M71" s="1"/>
  <c r="L69"/>
  <c r="L71" s="1"/>
  <c r="K69"/>
  <c r="K71" s="1"/>
  <c r="I69"/>
  <c r="I71" s="1"/>
  <c r="H69"/>
  <c r="H71" s="1"/>
  <c r="G69"/>
  <c r="G71" s="1"/>
  <c r="F69"/>
  <c r="F71" s="1"/>
  <c r="X68"/>
  <c r="E68"/>
  <c r="X67"/>
  <c r="E67"/>
  <c r="X66"/>
  <c r="E66"/>
  <c r="X65"/>
  <c r="E65"/>
  <c r="X64"/>
  <c r="E64"/>
  <c r="X63"/>
  <c r="E63"/>
  <c r="X62"/>
  <c r="E62"/>
  <c r="X61"/>
  <c r="E61"/>
  <c r="X60"/>
  <c r="E60"/>
  <c r="X59"/>
  <c r="E59"/>
  <c r="X58"/>
  <c r="E58"/>
  <c r="X57"/>
  <c r="E57"/>
  <c r="D57" s="1"/>
  <c r="X56"/>
  <c r="E56"/>
  <c r="X55"/>
  <c r="E55"/>
  <c r="X54"/>
  <c r="E54"/>
  <c r="X53"/>
  <c r="E53"/>
  <c r="X52"/>
  <c r="E52"/>
  <c r="X51"/>
  <c r="E51"/>
  <c r="X50"/>
  <c r="E50"/>
  <c r="X49"/>
  <c r="E49"/>
  <c r="X48"/>
  <c r="E48"/>
  <c r="X47"/>
  <c r="E47"/>
  <c r="X46"/>
  <c r="E46"/>
  <c r="X45"/>
  <c r="E45"/>
  <c r="D45" s="1"/>
  <c r="X44"/>
  <c r="E44"/>
  <c r="X43"/>
  <c r="E43"/>
  <c r="X42"/>
  <c r="E42"/>
  <c r="X41"/>
  <c r="E41"/>
  <c r="X40"/>
  <c r="E40"/>
  <c r="X39"/>
  <c r="E39"/>
  <c r="X38"/>
  <c r="E38"/>
  <c r="D38" s="1"/>
  <c r="X37"/>
  <c r="E37"/>
  <c r="X36"/>
  <c r="E36"/>
  <c r="X35"/>
  <c r="E35"/>
  <c r="X34"/>
  <c r="E34"/>
  <c r="X33"/>
  <c r="E33"/>
  <c r="X32"/>
  <c r="E32"/>
  <c r="X31"/>
  <c r="E31"/>
  <c r="X30"/>
  <c r="E30"/>
  <c r="X29"/>
  <c r="E29"/>
  <c r="D29" s="1"/>
  <c r="X28"/>
  <c r="E28"/>
  <c r="X27"/>
  <c r="E27"/>
  <c r="X26"/>
  <c r="E26"/>
  <c r="X25"/>
  <c r="E25"/>
  <c r="X24"/>
  <c r="E24"/>
  <c r="X23"/>
  <c r="E23"/>
  <c r="X22"/>
  <c r="E22"/>
  <c r="X21"/>
  <c r="E21"/>
  <c r="X20"/>
  <c r="E20"/>
  <c r="X19"/>
  <c r="E19"/>
  <c r="X18"/>
  <c r="E18"/>
  <c r="X17"/>
  <c r="E17"/>
  <c r="X16"/>
  <c r="E16"/>
  <c r="X15"/>
  <c r="E15"/>
  <c r="X14"/>
  <c r="E14"/>
  <c r="X13"/>
  <c r="E13"/>
  <c r="E12"/>
  <c r="X11"/>
  <c r="E11"/>
  <c r="D11" s="1"/>
  <c r="X10"/>
  <c r="E10"/>
  <c r="E9"/>
  <c r="D9" s="1"/>
  <c r="X8"/>
  <c r="E8"/>
  <c r="D8" s="1"/>
  <c r="X7"/>
  <c r="E7"/>
  <c r="D50" l="1"/>
  <c r="D27"/>
  <c r="D22"/>
  <c r="D56"/>
  <c r="D55"/>
  <c r="D28"/>
  <c r="S69"/>
  <c r="S71" s="1"/>
  <c r="X69"/>
  <c r="X71" s="1"/>
  <c r="N69"/>
  <c r="N71" s="1"/>
  <c r="E69"/>
  <c r="J69"/>
  <c r="J71" s="1"/>
  <c r="D69" l="1"/>
  <c r="E71"/>
  <c r="D71" s="1"/>
</calcChain>
</file>

<file path=xl/sharedStrings.xml><?xml version="1.0" encoding="utf-8"?>
<sst xmlns="http://schemas.openxmlformats.org/spreadsheetml/2006/main" count="122" uniqueCount="116">
  <si>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</si>
  <si>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</si>
  <si>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</si>
  <si>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</si>
  <si>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</si>
  <si>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</si>
  <si>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</si>
  <si>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</si>
  <si>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</si>
  <si>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</si>
  <si>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</si>
  <si>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</si>
  <si>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</si>
  <si>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</si>
  <si>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</si>
  <si>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</si>
  <si>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</si>
  <si>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</si>
  <si>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</si>
  <si>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</si>
  <si>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</si>
  <si>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</si>
  <si>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</si>
  <si>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</si>
  <si>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</si>
  <si>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</si>
  <si>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</si>
  <si>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</si>
  <si>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</si>
  <si>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</si>
  <si>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</si>
  <si>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</si>
  <si>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</si>
  <si>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</si>
  <si>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</si>
  <si>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</si>
  <si>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</si>
  <si>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</si>
  <si>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</si>
  <si>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</si>
  <si>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</si>
  <si>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</si>
  <si>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</si>
  <si>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</si>
  <si>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</si>
  <si>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</si>
  <si>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</si>
  <si>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</si>
  <si>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</si>
  <si>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</si>
  <si>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</si>
  <si>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</si>
  <si>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</si>
  <si>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</si>
  <si>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</si>
  <si>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</si>
  <si>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</si>
  <si>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</si>
  <si>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</si>
  <si>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</si>
  <si>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</si>
  <si>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</si>
  <si>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</si>
  <si>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</si>
  <si>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</si>
  <si>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</si>
  <si>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</si>
  <si>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</si>
  <si>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</si>
  <si>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</si>
  <si>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</si>
  <si>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</si>
  <si>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</si>
  <si>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</si>
  <si>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</si>
  <si>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</si>
  <si>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</si>
  <si>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</si>
  <si>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</si>
  <si>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</si>
  <si>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</si>
  <si>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</si>
  <si>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</si>
  <si>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</si>
  <si>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</si>
  <si>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</si>
  <si>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</si>
  <si>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</si>
  <si>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</si>
  <si>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</si>
  <si>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</si>
  <si>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</si>
  <si>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</si>
  <si>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</si>
  <si>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</si>
  <si>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</si>
  <si>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</si>
  <si>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</si>
  <si>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</si>
  <si>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</si>
  <si>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>ОГБУЗ "Смоленская областная клиническая психиатрическая больница"</t>
  </si>
  <si>
    <t>ПЭТ-КТ при онкологических заболеваниях</t>
  </si>
  <si>
    <t>ОФЭКТ/КТ</t>
  </si>
  <si>
    <t>МЧУ "Клиника Медекс Смоленск"</t>
  </si>
  <si>
    <t xml:space="preserve">Объемы медицинской помощи в разрезе медицинских организаций по диагностическим (лабораторным) исследованиям на 2026 год </t>
  </si>
  <si>
    <t>ОГБУЗ "Смоленская городская поликлиника"</t>
  </si>
  <si>
    <t>ООО «Смоленская клиника боли»</t>
  </si>
  <si>
    <t>ООО "Научно-методический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</si>
  <si>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</si>
  <si>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</si>
  <si>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</si>
  <si>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Определение РНК вируса гепатита С в крови петодом ПЦР</t>
  </si>
  <si>
    <t>Неинвазивное перенатальное тестирование (определение внеклеточной ДНК плода по крови матери)</t>
  </si>
  <si>
    <t>Лабораторная диагностика для пациентов с хроническим вирусным гепатитом С (оценка стадии фиброза, определение генотипа ВГС)</t>
  </si>
  <si>
    <t>ОГБУЗ "Сафоновская ЦРБ"</t>
  </si>
  <si>
    <t>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</si>
</sst>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3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15" fillId="0" borderId="3" xfId="0" applyFont="1" applyFill="1" applyBorder="1" applyAlignment="1">
      <alignment horizontal="center" vertical="center" wrapText="1"/>
    </xf>
    <xf numFmtId="49" fontId="26" fillId="0" borderId="3" xfId="2" applyNumberFormat="1" applyFont="1" applyFill="1" applyBorder="1" applyAlignment="1" applyProtection="1">
      <alignment horizontal="left" vertical="center" wrapText="1"/>
    </xf>
    <xf numFmtId="3" fontId="0" fillId="0" borderId="0" xfId="0" applyNumberFormat="1" applyFill="1"/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92"/>
  <sheetViews>
    <sheetView tabSelected="1" zoomScale="80" zoomScaleNormal="80" zoomScaleSheetLayoutView="30" workbookViewId="0">
      <pane xSplit="3" ySplit="6" topLeftCell="D43" activePane="bottomRight" state="frozen"/>
      <selection pane="topRight" activeCell="B1" sqref="B1"/>
      <selection pane="bottomLeft" activeCell="A10" sqref="A10"/>
      <selection pane="bottomRight" activeCell="A70" sqref="A70:XFD70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5" customWidth="1"/>
    <col min="6" max="6" width="15.85546875" style="36" customWidth="1"/>
    <col min="7" max="7" width="16.5703125" style="36" customWidth="1"/>
    <col min="8" max="8" width="13.42578125" style="36" customWidth="1"/>
    <col min="9" max="9" width="16.42578125" style="36" customWidth="1"/>
    <col min="10" max="10" width="15.7109375" style="35" customWidth="1"/>
    <col min="11" max="11" width="11.85546875" style="36" customWidth="1"/>
    <col min="12" max="12" width="12" style="36" customWidth="1"/>
    <col min="13" max="13" width="11.5703125" style="2" customWidth="1"/>
    <col min="14" max="14" width="14" style="3" customWidth="1"/>
    <col min="15" max="16" width="13.7109375" style="2" customWidth="1"/>
    <col min="17" max="18" width="13" style="2" customWidth="1"/>
    <col min="19" max="19" width="13.42578125" style="3" customWidth="1"/>
    <col min="20" max="20" width="9.7109375" style="2" customWidth="1"/>
    <col min="21" max="22" width="8.85546875" style="2"/>
    <col min="23" max="23" width="10.85546875" style="2" customWidth="1"/>
    <col min="24" max="24" width="17.85546875" style="3" customWidth="1"/>
    <col min="25" max="25" width="8.28515625" style="3" customWidth="1"/>
    <col min="26" max="26" width="9" style="3" customWidth="1"/>
    <col min="27" max="29" width="8.42578125" style="3" customWidth="1"/>
    <col min="30" max="30" width="10" style="3" customWidth="1"/>
    <col min="31" max="31" width="9.7109375" style="3" customWidth="1"/>
    <col min="32" max="32" width="10" style="3" customWidth="1"/>
    <col min="33" max="33" width="7.85546875" style="3" customWidth="1"/>
    <col min="34" max="34" width="11.140625" style="3" customWidth="1"/>
    <col min="35" max="36" width="6.7109375" style="3" customWidth="1"/>
    <col min="37" max="37" width="8.42578125" style="3" customWidth="1"/>
    <col min="38" max="38" width="14.28515625" style="3" customWidth="1"/>
    <col min="39" max="45" width="10.42578125" style="3" customWidth="1"/>
    <col min="46" max="46" width="10.5703125" style="2" customWidth="1"/>
    <col min="47" max="47" width="12.28515625" style="2" customWidth="1"/>
    <col min="48" max="48" width="14" style="2" customWidth="1"/>
    <col min="49" max="16384" width="8.85546875" style="2"/>
  </cols>
  <sheetData>
    <row r="1" spans="1:48" ht="15.75">
      <c r="A1" s="6"/>
      <c r="B1" s="6"/>
      <c r="C1" s="50" t="s">
        <v>46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</row>
    <row r="2" spans="1:48" ht="15.6" customHeight="1">
      <c r="A2" s="6"/>
      <c r="B2" s="6"/>
      <c r="C2" s="50" t="s">
        <v>115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</row>
    <row r="3" spans="1:48" ht="15.75" hidden="1" customHeight="1">
      <c r="A3" s="6"/>
      <c r="B3" s="6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</row>
    <row r="4" spans="1:48" ht="20.25" customHeight="1">
      <c r="A4" s="52" t="s">
        <v>104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48" ht="19.5" customHeight="1">
      <c r="A5" s="53" t="s">
        <v>50</v>
      </c>
      <c r="B5" s="53" t="s">
        <v>57</v>
      </c>
      <c r="C5" s="55" t="s">
        <v>0</v>
      </c>
      <c r="D5" s="46" t="s">
        <v>78</v>
      </c>
      <c r="E5" s="56" t="s">
        <v>29</v>
      </c>
      <c r="F5" s="40" t="s">
        <v>30</v>
      </c>
      <c r="G5" s="40"/>
      <c r="H5" s="40"/>
      <c r="I5" s="40"/>
      <c r="J5" s="41" t="s">
        <v>31</v>
      </c>
      <c r="K5" s="43" t="s">
        <v>30</v>
      </c>
      <c r="L5" s="44"/>
      <c r="M5" s="44"/>
      <c r="N5" s="46" t="s">
        <v>32</v>
      </c>
      <c r="O5" s="47" t="s">
        <v>30</v>
      </c>
      <c r="P5" s="48"/>
      <c r="Q5" s="48"/>
      <c r="R5" s="49"/>
      <c r="S5" s="42" t="s">
        <v>27</v>
      </c>
      <c r="T5" s="57" t="s">
        <v>30</v>
      </c>
      <c r="U5" s="57"/>
      <c r="V5" s="57"/>
      <c r="W5" s="57"/>
      <c r="X5" s="42" t="s">
        <v>26</v>
      </c>
      <c r="Y5" s="58" t="s">
        <v>30</v>
      </c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60"/>
      <c r="AL5" s="61" t="s">
        <v>47</v>
      </c>
      <c r="AM5" s="42" t="s">
        <v>101</v>
      </c>
      <c r="AN5" s="42" t="s">
        <v>102</v>
      </c>
      <c r="AO5" s="43" t="s">
        <v>30</v>
      </c>
      <c r="AP5" s="44"/>
      <c r="AQ5" s="44"/>
      <c r="AR5" s="44"/>
      <c r="AS5" s="45"/>
      <c r="AT5" s="42" t="s">
        <v>112</v>
      </c>
      <c r="AU5" s="42" t="s">
        <v>111</v>
      </c>
      <c r="AV5" s="42" t="s">
        <v>113</v>
      </c>
    </row>
    <row r="6" spans="1:48" ht="225" customHeight="1">
      <c r="A6" s="54"/>
      <c r="B6" s="54"/>
      <c r="C6" s="55"/>
      <c r="D6" s="46"/>
      <c r="E6" s="56"/>
      <c r="F6" s="4" t="s">
        <v>22</v>
      </c>
      <c r="G6" s="4" t="s">
        <v>23</v>
      </c>
      <c r="H6" s="4" t="s">
        <v>24</v>
      </c>
      <c r="I6" s="4" t="s">
        <v>25</v>
      </c>
      <c r="J6" s="41"/>
      <c r="K6" s="7" t="s">
        <v>52</v>
      </c>
      <c r="L6" s="7" t="s">
        <v>51</v>
      </c>
      <c r="M6" s="4" t="s">
        <v>28</v>
      </c>
      <c r="N6" s="46"/>
      <c r="O6" s="8" t="s">
        <v>98</v>
      </c>
      <c r="P6" s="9" t="s">
        <v>1</v>
      </c>
      <c r="Q6" s="9" t="s">
        <v>2</v>
      </c>
      <c r="R6" s="9" t="s">
        <v>99</v>
      </c>
      <c r="S6" s="42"/>
      <c r="T6" s="7" t="s">
        <v>3</v>
      </c>
      <c r="U6" s="7" t="s">
        <v>97</v>
      </c>
      <c r="V6" s="4" t="s">
        <v>4</v>
      </c>
      <c r="W6" s="4" t="s">
        <v>5</v>
      </c>
      <c r="X6" s="42"/>
      <c r="Y6" s="10" t="s">
        <v>34</v>
      </c>
      <c r="Z6" s="10" t="s">
        <v>35</v>
      </c>
      <c r="AA6" s="10" t="s">
        <v>36</v>
      </c>
      <c r="AB6" s="10" t="s">
        <v>37</v>
      </c>
      <c r="AC6" s="10" t="s">
        <v>48</v>
      </c>
      <c r="AD6" s="10" t="s">
        <v>49</v>
      </c>
      <c r="AE6" s="10" t="s">
        <v>54</v>
      </c>
      <c r="AF6" s="10" t="s">
        <v>55</v>
      </c>
      <c r="AG6" s="10" t="s">
        <v>33</v>
      </c>
      <c r="AH6" s="10" t="s">
        <v>38</v>
      </c>
      <c r="AI6" s="10" t="s">
        <v>39</v>
      </c>
      <c r="AJ6" s="10" t="s">
        <v>40</v>
      </c>
      <c r="AK6" s="10" t="s">
        <v>41</v>
      </c>
      <c r="AL6" s="62"/>
      <c r="AM6" s="42"/>
      <c r="AN6" s="42"/>
      <c r="AO6" s="7" t="s">
        <v>102</v>
      </c>
      <c r="AP6" s="7" t="s">
        <v>42</v>
      </c>
      <c r="AQ6" s="37" t="s">
        <v>43</v>
      </c>
      <c r="AR6" s="7" t="s">
        <v>44</v>
      </c>
      <c r="AS6" s="37" t="s">
        <v>45</v>
      </c>
      <c r="AT6" s="42"/>
      <c r="AU6" s="42"/>
      <c r="AV6" s="42"/>
    </row>
    <row r="7" spans="1:48" ht="18.75">
      <c r="A7" s="1">
        <v>1</v>
      </c>
      <c r="B7" s="24">
        <v>670001</v>
      </c>
      <c r="C7" s="21" t="s">
        <v>58</v>
      </c>
      <c r="D7" s="11">
        <f t="shared" ref="D7:D71" si="0">E7+J7+N7+S7+X7+AL7+AM7+AN7+AT7+AU7+AV7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</f>
        <v>0</v>
      </c>
      <c r="K7" s="5">
        <v>0</v>
      </c>
      <c r="L7" s="5">
        <v>0</v>
      </c>
      <c r="M7" s="5">
        <v>0</v>
      </c>
      <c r="N7" s="11">
        <f>O7+P7+Q7+R7</f>
        <v>0</v>
      </c>
      <c r="O7" s="12">
        <v>0</v>
      </c>
      <c r="P7" s="12">
        <v>0</v>
      </c>
      <c r="Q7" s="12">
        <v>0</v>
      </c>
      <c r="R7" s="12">
        <v>0</v>
      </c>
      <c r="S7" s="13">
        <f>T7+U7+V7+W7</f>
        <v>0</v>
      </c>
      <c r="T7" s="12">
        <v>0</v>
      </c>
      <c r="U7" s="12">
        <v>0</v>
      </c>
      <c r="V7" s="12">
        <v>0</v>
      </c>
      <c r="W7" s="12">
        <v>0</v>
      </c>
      <c r="X7" s="11">
        <f t="shared" ref="X7:X68" si="1">Y7+Z7+AA7+AB7+AC7+AD7+AG7+AH7+AI7+AJ7+AK7</f>
        <v>0</v>
      </c>
      <c r="Y7" s="33">
        <v>0</v>
      </c>
      <c r="Z7" s="33">
        <v>0</v>
      </c>
      <c r="AA7" s="33">
        <v>0</v>
      </c>
      <c r="AB7" s="34">
        <v>0</v>
      </c>
      <c r="AC7" s="33">
        <v>0</v>
      </c>
      <c r="AD7" s="34">
        <v>0</v>
      </c>
      <c r="AE7" s="34">
        <v>0</v>
      </c>
      <c r="AF7" s="34">
        <v>0</v>
      </c>
      <c r="AG7" s="34">
        <v>0</v>
      </c>
      <c r="AH7" s="34">
        <v>0</v>
      </c>
      <c r="AI7" s="34">
        <v>0</v>
      </c>
      <c r="AJ7" s="34">
        <v>0</v>
      </c>
      <c r="AK7" s="34">
        <v>0</v>
      </c>
      <c r="AL7" s="11">
        <v>0</v>
      </c>
      <c r="AM7" s="11">
        <v>0</v>
      </c>
      <c r="AN7" s="11">
        <f>AO7+AP7+AQ7+AR7+AS7</f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11">
        <v>0</v>
      </c>
      <c r="AU7" s="11">
        <v>0</v>
      </c>
      <c r="AV7" s="11">
        <v>0</v>
      </c>
    </row>
    <row r="8" spans="1:48" ht="15.75" customHeight="1">
      <c r="A8" s="1">
        <v>2</v>
      </c>
      <c r="B8" s="25">
        <v>670002</v>
      </c>
      <c r="C8" s="21" t="s">
        <v>6</v>
      </c>
      <c r="D8" s="11">
        <f t="shared" si="0"/>
        <v>15835</v>
      </c>
      <c r="E8" s="11">
        <f t="shared" ref="E8:E68" si="2">F8+G8+H8+I8</f>
        <v>2606</v>
      </c>
      <c r="F8" s="5">
        <v>2506</v>
      </c>
      <c r="G8" s="5">
        <v>100</v>
      </c>
      <c r="H8" s="5">
        <v>0</v>
      </c>
      <c r="I8" s="5">
        <v>0</v>
      </c>
      <c r="J8" s="11">
        <f t="shared" ref="J8:J66" si="3">K8+L8+M8</f>
        <v>5020</v>
      </c>
      <c r="K8" s="5">
        <v>4952</v>
      </c>
      <c r="L8" s="5">
        <v>68</v>
      </c>
      <c r="M8" s="5">
        <v>0</v>
      </c>
      <c r="N8" s="11">
        <f t="shared" ref="N8:N65" si="4">O8+P8+Q8+R8</f>
        <v>4520</v>
      </c>
      <c r="O8" s="12">
        <v>1885</v>
      </c>
      <c r="P8" s="12">
        <v>1180</v>
      </c>
      <c r="Q8" s="12">
        <v>267</v>
      </c>
      <c r="R8" s="12">
        <v>1188</v>
      </c>
      <c r="S8" s="13">
        <f t="shared" ref="S8:S65" si="5">T8+U8+V8+W8</f>
        <v>951</v>
      </c>
      <c r="T8" s="12">
        <v>0</v>
      </c>
      <c r="U8" s="12">
        <v>0</v>
      </c>
      <c r="V8" s="12">
        <v>8</v>
      </c>
      <c r="W8" s="12">
        <v>943</v>
      </c>
      <c r="X8" s="11">
        <f t="shared" si="1"/>
        <v>0</v>
      </c>
      <c r="Y8" s="33">
        <v>0</v>
      </c>
      <c r="Z8" s="33">
        <v>0</v>
      </c>
      <c r="AA8" s="33">
        <v>0</v>
      </c>
      <c r="AB8" s="34">
        <v>0</v>
      </c>
      <c r="AC8" s="33">
        <v>0</v>
      </c>
      <c r="AD8" s="34">
        <v>0</v>
      </c>
      <c r="AE8" s="34">
        <v>0</v>
      </c>
      <c r="AF8" s="34">
        <v>0</v>
      </c>
      <c r="AG8" s="34">
        <v>0</v>
      </c>
      <c r="AH8" s="34">
        <v>0</v>
      </c>
      <c r="AI8" s="34">
        <v>0</v>
      </c>
      <c r="AJ8" s="34">
        <v>0</v>
      </c>
      <c r="AK8" s="34">
        <v>0</v>
      </c>
      <c r="AL8" s="11">
        <v>0</v>
      </c>
      <c r="AM8" s="11">
        <v>0</v>
      </c>
      <c r="AN8" s="11">
        <f t="shared" ref="AN8:AN68" si="6">AO8+AP8+AQ8+AR8+AS8</f>
        <v>2738</v>
      </c>
      <c r="AO8" s="5">
        <v>10</v>
      </c>
      <c r="AP8" s="5">
        <v>412</v>
      </c>
      <c r="AQ8" s="5">
        <v>3</v>
      </c>
      <c r="AR8" s="5">
        <v>1870</v>
      </c>
      <c r="AS8" s="5">
        <v>443</v>
      </c>
      <c r="AT8" s="11">
        <v>0</v>
      </c>
      <c r="AU8" s="11">
        <v>0</v>
      </c>
      <c r="AV8" s="11">
        <v>0</v>
      </c>
    </row>
    <row r="9" spans="1:48" ht="15.75" customHeight="1">
      <c r="A9" s="1">
        <v>3</v>
      </c>
      <c r="B9" s="25">
        <v>670003</v>
      </c>
      <c r="C9" s="21" t="s">
        <v>7</v>
      </c>
      <c r="D9" s="11">
        <f t="shared" si="0"/>
        <v>10090</v>
      </c>
      <c r="E9" s="11">
        <f t="shared" si="2"/>
        <v>3065</v>
      </c>
      <c r="F9" s="5">
        <v>2296</v>
      </c>
      <c r="G9" s="5">
        <v>584</v>
      </c>
      <c r="H9" s="5">
        <v>137</v>
      </c>
      <c r="I9" s="5">
        <v>48</v>
      </c>
      <c r="J9" s="11">
        <f t="shared" si="3"/>
        <v>1205</v>
      </c>
      <c r="K9" s="5">
        <v>1053</v>
      </c>
      <c r="L9" s="5">
        <v>102</v>
      </c>
      <c r="M9" s="5">
        <v>50</v>
      </c>
      <c r="N9" s="11">
        <f t="shared" si="4"/>
        <v>5692</v>
      </c>
      <c r="O9" s="12">
        <v>3820</v>
      </c>
      <c r="P9" s="12">
        <v>1872</v>
      </c>
      <c r="Q9" s="12">
        <v>0</v>
      </c>
      <c r="R9" s="12">
        <v>0</v>
      </c>
      <c r="S9" s="13">
        <f t="shared" si="5"/>
        <v>128</v>
      </c>
      <c r="T9" s="12">
        <v>0</v>
      </c>
      <c r="U9" s="12">
        <v>0</v>
      </c>
      <c r="V9" s="12">
        <v>0</v>
      </c>
      <c r="W9" s="12">
        <v>128</v>
      </c>
      <c r="X9" s="11">
        <f t="shared" si="1"/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  <c r="AF9" s="34">
        <v>0</v>
      </c>
      <c r="AG9" s="34">
        <v>0</v>
      </c>
      <c r="AH9" s="34">
        <v>0</v>
      </c>
      <c r="AI9" s="34">
        <v>0</v>
      </c>
      <c r="AJ9" s="34">
        <v>0</v>
      </c>
      <c r="AK9" s="34">
        <v>0</v>
      </c>
      <c r="AL9" s="11">
        <v>0</v>
      </c>
      <c r="AM9" s="11">
        <v>0</v>
      </c>
      <c r="AN9" s="11">
        <f t="shared" si="6"/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11">
        <v>0</v>
      </c>
      <c r="AU9" s="11">
        <v>0</v>
      </c>
      <c r="AV9" s="11">
        <v>0</v>
      </c>
    </row>
    <row r="10" spans="1:48" ht="15.75" customHeight="1">
      <c r="A10" s="1">
        <v>4</v>
      </c>
      <c r="B10" s="24">
        <v>670004</v>
      </c>
      <c r="C10" s="21" t="s">
        <v>59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11">
        <f t="shared" si="4"/>
        <v>0</v>
      </c>
      <c r="O10" s="12">
        <v>0</v>
      </c>
      <c r="P10" s="12">
        <v>0</v>
      </c>
      <c r="Q10" s="12">
        <v>0</v>
      </c>
      <c r="R10" s="12">
        <v>0</v>
      </c>
      <c r="S10" s="13">
        <f t="shared" si="5"/>
        <v>0</v>
      </c>
      <c r="T10" s="12">
        <v>0</v>
      </c>
      <c r="U10" s="12">
        <v>0</v>
      </c>
      <c r="V10" s="12">
        <v>0</v>
      </c>
      <c r="W10" s="12">
        <v>0</v>
      </c>
      <c r="X10" s="11">
        <f t="shared" si="1"/>
        <v>0</v>
      </c>
      <c r="Y10" s="33">
        <v>0</v>
      </c>
      <c r="Z10" s="33">
        <v>0</v>
      </c>
      <c r="AA10" s="33">
        <v>0</v>
      </c>
      <c r="AB10" s="34">
        <v>0</v>
      </c>
      <c r="AC10" s="33">
        <v>0</v>
      </c>
      <c r="AD10" s="34">
        <v>0</v>
      </c>
      <c r="AE10" s="34">
        <v>0</v>
      </c>
      <c r="AF10" s="34">
        <v>0</v>
      </c>
      <c r="AG10" s="34">
        <v>0</v>
      </c>
      <c r="AH10" s="34">
        <v>0</v>
      </c>
      <c r="AI10" s="34">
        <v>0</v>
      </c>
      <c r="AJ10" s="34">
        <v>0</v>
      </c>
      <c r="AK10" s="34">
        <v>0</v>
      </c>
      <c r="AL10" s="11">
        <v>0</v>
      </c>
      <c r="AM10" s="11">
        <v>0</v>
      </c>
      <c r="AN10" s="11">
        <f t="shared" si="6"/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11">
        <v>0</v>
      </c>
      <c r="AU10" s="11">
        <v>0</v>
      </c>
      <c r="AV10" s="11">
        <v>0</v>
      </c>
    </row>
    <row r="11" spans="1:48" ht="15.75" customHeight="1">
      <c r="A11" s="1">
        <v>5</v>
      </c>
      <c r="B11" s="25">
        <v>670005</v>
      </c>
      <c r="C11" s="21" t="s">
        <v>8</v>
      </c>
      <c r="D11" s="11">
        <f t="shared" si="0"/>
        <v>34097</v>
      </c>
      <c r="E11" s="11">
        <f t="shared" si="2"/>
        <v>5806</v>
      </c>
      <c r="F11" s="5">
        <v>2093</v>
      </c>
      <c r="G11" s="5">
        <v>3713</v>
      </c>
      <c r="H11" s="5">
        <v>0</v>
      </c>
      <c r="I11" s="5">
        <v>0</v>
      </c>
      <c r="J11" s="11">
        <f t="shared" si="3"/>
        <v>1405</v>
      </c>
      <c r="K11" s="5">
        <v>661</v>
      </c>
      <c r="L11" s="5">
        <v>744</v>
      </c>
      <c r="M11" s="5">
        <v>0</v>
      </c>
      <c r="N11" s="11">
        <f t="shared" si="4"/>
        <v>0</v>
      </c>
      <c r="O11" s="12">
        <v>0</v>
      </c>
      <c r="P11" s="12">
        <v>0</v>
      </c>
      <c r="Q11" s="12">
        <v>0</v>
      </c>
      <c r="R11" s="12">
        <v>0</v>
      </c>
      <c r="S11" s="13">
        <f t="shared" si="5"/>
        <v>2524</v>
      </c>
      <c r="T11" s="12">
        <v>799</v>
      </c>
      <c r="U11" s="12">
        <v>9</v>
      </c>
      <c r="V11" s="12">
        <v>462</v>
      </c>
      <c r="W11" s="12">
        <v>1254</v>
      </c>
      <c r="X11" s="11">
        <f>SUM(Y11:AK11)</f>
        <v>1176</v>
      </c>
      <c r="Y11" s="33">
        <v>227</v>
      </c>
      <c r="Z11" s="33">
        <v>85</v>
      </c>
      <c r="AA11" s="33">
        <v>116</v>
      </c>
      <c r="AB11" s="33">
        <v>143</v>
      </c>
      <c r="AC11" s="33">
        <v>78</v>
      </c>
      <c r="AD11" s="33">
        <v>0</v>
      </c>
      <c r="AE11" s="33">
        <v>11</v>
      </c>
      <c r="AF11" s="33">
        <v>0</v>
      </c>
      <c r="AG11" s="33">
        <v>22</v>
      </c>
      <c r="AH11" s="33">
        <v>155</v>
      </c>
      <c r="AI11" s="33">
        <v>87</v>
      </c>
      <c r="AJ11" s="33">
        <v>69</v>
      </c>
      <c r="AK11" s="33">
        <v>183</v>
      </c>
      <c r="AL11" s="11">
        <v>23186</v>
      </c>
      <c r="AM11" s="11">
        <v>0</v>
      </c>
      <c r="AN11" s="11">
        <f t="shared" si="6"/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11">
        <v>0</v>
      </c>
      <c r="AU11" s="11">
        <v>0</v>
      </c>
      <c r="AV11" s="11">
        <v>0</v>
      </c>
    </row>
    <row r="12" spans="1:48" ht="15.75" customHeight="1">
      <c r="A12" s="1">
        <v>6</v>
      </c>
      <c r="B12" s="25">
        <v>670012</v>
      </c>
      <c r="C12" s="21" t="s">
        <v>85</v>
      </c>
      <c r="D12" s="11">
        <f t="shared" si="0"/>
        <v>6303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1077</v>
      </c>
      <c r="K12" s="5">
        <v>1077</v>
      </c>
      <c r="L12" s="5">
        <v>0</v>
      </c>
      <c r="M12" s="5">
        <v>0</v>
      </c>
      <c r="N12" s="11">
        <f t="shared" si="4"/>
        <v>5226</v>
      </c>
      <c r="O12" s="12">
        <v>2607</v>
      </c>
      <c r="P12" s="12">
        <v>1044</v>
      </c>
      <c r="Q12" s="12">
        <v>1575</v>
      </c>
      <c r="R12" s="12">
        <v>0</v>
      </c>
      <c r="S12" s="13">
        <f t="shared" si="5"/>
        <v>0</v>
      </c>
      <c r="T12" s="12">
        <v>0</v>
      </c>
      <c r="U12" s="12">
        <v>0</v>
      </c>
      <c r="V12" s="12">
        <v>0</v>
      </c>
      <c r="W12" s="12">
        <v>0</v>
      </c>
      <c r="X12" s="11">
        <f t="shared" si="1"/>
        <v>0</v>
      </c>
      <c r="Y12" s="33">
        <v>0</v>
      </c>
      <c r="Z12" s="33">
        <v>0</v>
      </c>
      <c r="AA12" s="33">
        <v>0</v>
      </c>
      <c r="AB12" s="34">
        <v>0</v>
      </c>
      <c r="AC12" s="33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11">
        <v>0</v>
      </c>
      <c r="AM12" s="11">
        <v>0</v>
      </c>
      <c r="AN12" s="11">
        <f t="shared" si="6"/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11">
        <v>0</v>
      </c>
      <c r="AU12" s="11">
        <v>0</v>
      </c>
      <c r="AV12" s="11">
        <v>0</v>
      </c>
    </row>
    <row r="13" spans="1:48" ht="15.75" customHeight="1">
      <c r="A13" s="1">
        <v>7</v>
      </c>
      <c r="B13" s="25">
        <v>670013</v>
      </c>
      <c r="C13" s="21" t="s">
        <v>9</v>
      </c>
      <c r="D13" s="11">
        <f t="shared" si="0"/>
        <v>1840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11">
        <f t="shared" si="4"/>
        <v>1620</v>
      </c>
      <c r="O13" s="12">
        <v>1620</v>
      </c>
      <c r="P13" s="12">
        <v>0</v>
      </c>
      <c r="Q13" s="12">
        <v>0</v>
      </c>
      <c r="R13" s="12">
        <v>0</v>
      </c>
      <c r="S13" s="13">
        <f t="shared" si="5"/>
        <v>220</v>
      </c>
      <c r="T13" s="12">
        <v>0</v>
      </c>
      <c r="U13" s="12">
        <v>0</v>
      </c>
      <c r="V13" s="12">
        <v>0</v>
      </c>
      <c r="W13" s="12">
        <v>220</v>
      </c>
      <c r="X13" s="11">
        <f t="shared" si="1"/>
        <v>0</v>
      </c>
      <c r="Y13" s="33">
        <v>0</v>
      </c>
      <c r="Z13" s="33">
        <v>0</v>
      </c>
      <c r="AA13" s="33">
        <v>0</v>
      </c>
      <c r="AB13" s="34">
        <v>0</v>
      </c>
      <c r="AC13" s="33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4">
        <v>0</v>
      </c>
      <c r="AL13" s="11">
        <v>0</v>
      </c>
      <c r="AM13" s="11">
        <v>0</v>
      </c>
      <c r="AN13" s="11">
        <f t="shared" si="6"/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11">
        <v>0</v>
      </c>
      <c r="AU13" s="11">
        <v>0</v>
      </c>
      <c r="AV13" s="11">
        <v>0</v>
      </c>
    </row>
    <row r="14" spans="1:48" ht="15.75" customHeight="1">
      <c r="A14" s="1">
        <v>8</v>
      </c>
      <c r="B14" s="25">
        <v>670015</v>
      </c>
      <c r="C14" s="21" t="s">
        <v>10</v>
      </c>
      <c r="D14" s="11">
        <f t="shared" si="0"/>
        <v>8935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3052</v>
      </c>
      <c r="K14" s="5">
        <v>3052</v>
      </c>
      <c r="L14" s="5">
        <v>0</v>
      </c>
      <c r="M14" s="5">
        <v>0</v>
      </c>
      <c r="N14" s="11">
        <f t="shared" si="4"/>
        <v>5120</v>
      </c>
      <c r="O14" s="12">
        <v>1720</v>
      </c>
      <c r="P14" s="12">
        <v>1520</v>
      </c>
      <c r="Q14" s="12">
        <v>1880</v>
      </c>
      <c r="R14" s="12">
        <v>0</v>
      </c>
      <c r="S14" s="13">
        <f t="shared" si="5"/>
        <v>763</v>
      </c>
      <c r="T14" s="12">
        <v>40</v>
      </c>
      <c r="U14" s="12">
        <v>0</v>
      </c>
      <c r="V14" s="12">
        <v>0</v>
      </c>
      <c r="W14" s="12">
        <v>723</v>
      </c>
      <c r="X14" s="11">
        <f t="shared" si="1"/>
        <v>0</v>
      </c>
      <c r="Y14" s="33">
        <v>0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11">
        <v>0</v>
      </c>
      <c r="AM14" s="11">
        <v>0</v>
      </c>
      <c r="AN14" s="11">
        <f t="shared" si="6"/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11">
        <v>0</v>
      </c>
      <c r="AU14" s="11">
        <v>0</v>
      </c>
      <c r="AV14" s="11">
        <v>0</v>
      </c>
    </row>
    <row r="15" spans="1:48" ht="15.75" customHeight="1">
      <c r="A15" s="1">
        <v>9</v>
      </c>
      <c r="B15" s="25">
        <v>670017</v>
      </c>
      <c r="C15" s="21" t="s">
        <v>11</v>
      </c>
      <c r="D15" s="11">
        <f t="shared" si="0"/>
        <v>1104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11">
        <f t="shared" si="4"/>
        <v>697</v>
      </c>
      <c r="O15" s="12">
        <v>697</v>
      </c>
      <c r="P15" s="12">
        <v>0</v>
      </c>
      <c r="Q15" s="12">
        <v>0</v>
      </c>
      <c r="R15" s="12">
        <v>0</v>
      </c>
      <c r="S15" s="13">
        <f t="shared" si="5"/>
        <v>407</v>
      </c>
      <c r="T15" s="12">
        <v>0</v>
      </c>
      <c r="U15" s="12">
        <v>0</v>
      </c>
      <c r="V15" s="12">
        <v>0</v>
      </c>
      <c r="W15" s="12">
        <v>407</v>
      </c>
      <c r="X15" s="11">
        <f t="shared" si="1"/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11">
        <v>0</v>
      </c>
      <c r="AM15" s="11">
        <v>0</v>
      </c>
      <c r="AN15" s="11">
        <f t="shared" si="6"/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11">
        <v>0</v>
      </c>
      <c r="AU15" s="11">
        <v>0</v>
      </c>
      <c r="AV15" s="11">
        <v>0</v>
      </c>
    </row>
    <row r="16" spans="1:48" ht="15.75" customHeight="1">
      <c r="A16" s="1">
        <v>10</v>
      </c>
      <c r="B16" s="25">
        <v>670018</v>
      </c>
      <c r="C16" s="21" t="s">
        <v>12</v>
      </c>
      <c r="D16" s="11">
        <f t="shared" si="0"/>
        <v>1519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11">
        <f t="shared" si="4"/>
        <v>775</v>
      </c>
      <c r="O16" s="12">
        <v>775</v>
      </c>
      <c r="P16" s="12">
        <v>0</v>
      </c>
      <c r="Q16" s="12">
        <v>0</v>
      </c>
      <c r="R16" s="12">
        <v>0</v>
      </c>
      <c r="S16" s="13">
        <f t="shared" si="5"/>
        <v>744</v>
      </c>
      <c r="T16" s="12">
        <v>23</v>
      </c>
      <c r="U16" s="12">
        <v>0</v>
      </c>
      <c r="V16" s="12">
        <v>0</v>
      </c>
      <c r="W16" s="12">
        <v>721</v>
      </c>
      <c r="X16" s="11">
        <f t="shared" si="1"/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11">
        <v>0</v>
      </c>
      <c r="AM16" s="11">
        <v>0</v>
      </c>
      <c r="AN16" s="11">
        <f t="shared" si="6"/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11">
        <v>0</v>
      </c>
      <c r="AU16" s="11">
        <v>0</v>
      </c>
      <c r="AV16" s="11">
        <v>0</v>
      </c>
    </row>
    <row r="17" spans="1:48" ht="15.75" customHeight="1">
      <c r="A17" s="1">
        <v>11</v>
      </c>
      <c r="B17" s="25">
        <v>670020</v>
      </c>
      <c r="C17" s="21" t="s">
        <v>82</v>
      </c>
      <c r="D17" s="11">
        <f t="shared" si="0"/>
        <v>3198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11">
        <f t="shared" si="4"/>
        <v>2850</v>
      </c>
      <c r="O17" s="12">
        <v>1872</v>
      </c>
      <c r="P17" s="12">
        <v>576</v>
      </c>
      <c r="Q17" s="12">
        <v>402</v>
      </c>
      <c r="R17" s="12">
        <v>0</v>
      </c>
      <c r="S17" s="13">
        <f t="shared" si="5"/>
        <v>348</v>
      </c>
      <c r="T17" s="12">
        <v>0</v>
      </c>
      <c r="U17" s="12">
        <v>0</v>
      </c>
      <c r="V17" s="12">
        <v>0</v>
      </c>
      <c r="W17" s="12">
        <v>348</v>
      </c>
      <c r="X17" s="11">
        <f t="shared" si="1"/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11">
        <v>0</v>
      </c>
      <c r="AM17" s="11">
        <v>0</v>
      </c>
      <c r="AN17" s="11">
        <f t="shared" si="6"/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11">
        <v>0</v>
      </c>
      <c r="AU17" s="11">
        <v>0</v>
      </c>
      <c r="AV17" s="11">
        <v>0</v>
      </c>
    </row>
    <row r="18" spans="1:48" ht="15.75" customHeight="1">
      <c r="A18" s="1">
        <v>12</v>
      </c>
      <c r="B18" s="25">
        <v>670022</v>
      </c>
      <c r="C18" s="21" t="s">
        <v>13</v>
      </c>
      <c r="D18" s="11">
        <f t="shared" si="0"/>
        <v>1311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11">
        <f t="shared" si="4"/>
        <v>1311</v>
      </c>
      <c r="O18" s="12">
        <v>627</v>
      </c>
      <c r="P18" s="12">
        <v>309</v>
      </c>
      <c r="Q18" s="12">
        <v>375</v>
      </c>
      <c r="R18" s="12">
        <v>0</v>
      </c>
      <c r="S18" s="13">
        <f t="shared" si="5"/>
        <v>0</v>
      </c>
      <c r="T18" s="12">
        <v>0</v>
      </c>
      <c r="U18" s="12">
        <v>0</v>
      </c>
      <c r="V18" s="12">
        <v>0</v>
      </c>
      <c r="W18" s="12">
        <v>0</v>
      </c>
      <c r="X18" s="11">
        <f t="shared" si="1"/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11">
        <v>0</v>
      </c>
      <c r="AM18" s="11">
        <v>0</v>
      </c>
      <c r="AN18" s="11">
        <f t="shared" si="6"/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11">
        <v>0</v>
      </c>
      <c r="AU18" s="11">
        <v>0</v>
      </c>
      <c r="AV18" s="11">
        <v>0</v>
      </c>
    </row>
    <row r="19" spans="1:48" ht="15.75" customHeight="1">
      <c r="A19" s="1">
        <v>13</v>
      </c>
      <c r="B19" s="25">
        <v>670023</v>
      </c>
      <c r="C19" s="21" t="s">
        <v>14</v>
      </c>
      <c r="D19" s="11">
        <f t="shared" si="0"/>
        <v>2041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11">
        <f t="shared" si="4"/>
        <v>2041</v>
      </c>
      <c r="O19" s="12">
        <v>1124</v>
      </c>
      <c r="P19" s="12">
        <v>506</v>
      </c>
      <c r="Q19" s="12">
        <v>411</v>
      </c>
      <c r="R19" s="12">
        <v>0</v>
      </c>
      <c r="S19" s="13">
        <f t="shared" si="5"/>
        <v>0</v>
      </c>
      <c r="T19" s="12">
        <v>0</v>
      </c>
      <c r="U19" s="12">
        <v>0</v>
      </c>
      <c r="V19" s="12">
        <v>0</v>
      </c>
      <c r="W19" s="12">
        <v>0</v>
      </c>
      <c r="X19" s="11">
        <f t="shared" si="1"/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11">
        <v>0</v>
      </c>
      <c r="AM19" s="11">
        <v>0</v>
      </c>
      <c r="AN19" s="11">
        <f t="shared" si="6"/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11">
        <v>0</v>
      </c>
      <c r="AU19" s="11">
        <v>0</v>
      </c>
      <c r="AV19" s="11">
        <v>0</v>
      </c>
    </row>
    <row r="20" spans="1:48" ht="15.75" customHeight="1">
      <c r="A20" s="1">
        <v>14</v>
      </c>
      <c r="B20" s="26">
        <v>670024</v>
      </c>
      <c r="C20" s="21" t="s">
        <v>60</v>
      </c>
      <c r="D20" s="11">
        <f t="shared" si="0"/>
        <v>385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11">
        <f t="shared" si="4"/>
        <v>0</v>
      </c>
      <c r="O20" s="12">
        <v>0</v>
      </c>
      <c r="P20" s="12">
        <v>0</v>
      </c>
      <c r="Q20" s="12">
        <v>0</v>
      </c>
      <c r="R20" s="12">
        <v>0</v>
      </c>
      <c r="S20" s="13">
        <f t="shared" si="5"/>
        <v>385</v>
      </c>
      <c r="T20" s="12">
        <v>0</v>
      </c>
      <c r="U20" s="12">
        <v>0</v>
      </c>
      <c r="V20" s="12">
        <v>0</v>
      </c>
      <c r="W20" s="12">
        <v>385</v>
      </c>
      <c r="X20" s="11">
        <f t="shared" si="1"/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11">
        <v>0</v>
      </c>
      <c r="AM20" s="11">
        <v>0</v>
      </c>
      <c r="AN20" s="11">
        <f t="shared" si="6"/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11">
        <v>0</v>
      </c>
      <c r="AU20" s="11">
        <v>0</v>
      </c>
      <c r="AV20" s="11">
        <v>0</v>
      </c>
    </row>
    <row r="21" spans="1:48" ht="15.75" customHeight="1">
      <c r="A21" s="1">
        <v>15</v>
      </c>
      <c r="B21" s="25">
        <v>670026</v>
      </c>
      <c r="C21" s="21" t="s">
        <v>15</v>
      </c>
      <c r="D21" s="11">
        <f t="shared" si="0"/>
        <v>2146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11">
        <f t="shared" si="4"/>
        <v>1448</v>
      </c>
      <c r="O21" s="12">
        <v>868</v>
      </c>
      <c r="P21" s="12">
        <v>0</v>
      </c>
      <c r="Q21" s="12">
        <v>580</v>
      </c>
      <c r="R21" s="12">
        <v>0</v>
      </c>
      <c r="S21" s="13">
        <f t="shared" si="5"/>
        <v>698</v>
      </c>
      <c r="T21" s="12">
        <v>40</v>
      </c>
      <c r="U21" s="12">
        <v>3</v>
      </c>
      <c r="V21" s="12">
        <v>0</v>
      </c>
      <c r="W21" s="12">
        <v>655</v>
      </c>
      <c r="X21" s="11">
        <f t="shared" si="1"/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11">
        <v>0</v>
      </c>
      <c r="AM21" s="11">
        <v>0</v>
      </c>
      <c r="AN21" s="11">
        <f t="shared" si="6"/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11">
        <v>0</v>
      </c>
      <c r="AU21" s="11">
        <v>0</v>
      </c>
      <c r="AV21" s="11">
        <v>0</v>
      </c>
    </row>
    <row r="22" spans="1:48" ht="15.75" customHeight="1">
      <c r="A22" s="1">
        <v>16</v>
      </c>
      <c r="B22" s="25">
        <v>670027</v>
      </c>
      <c r="C22" s="21" t="s">
        <v>16</v>
      </c>
      <c r="D22" s="11">
        <f t="shared" si="0"/>
        <v>7568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2982</v>
      </c>
      <c r="K22" s="5">
        <v>2949</v>
      </c>
      <c r="L22" s="5">
        <v>33</v>
      </c>
      <c r="M22" s="5">
        <v>0</v>
      </c>
      <c r="N22" s="11">
        <f t="shared" si="4"/>
        <v>2693</v>
      </c>
      <c r="O22" s="12">
        <v>2187</v>
      </c>
      <c r="P22" s="12">
        <v>216</v>
      </c>
      <c r="Q22" s="12">
        <v>290</v>
      </c>
      <c r="R22" s="12">
        <v>0</v>
      </c>
      <c r="S22" s="13">
        <f t="shared" si="5"/>
        <v>1893</v>
      </c>
      <c r="T22" s="12">
        <v>224</v>
      </c>
      <c r="U22" s="12">
        <v>0</v>
      </c>
      <c r="V22" s="12">
        <v>0</v>
      </c>
      <c r="W22" s="12">
        <v>1669</v>
      </c>
      <c r="X22" s="11">
        <f t="shared" si="1"/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11">
        <v>0</v>
      </c>
      <c r="AM22" s="11">
        <v>0</v>
      </c>
      <c r="AN22" s="11">
        <f t="shared" si="6"/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11">
        <v>0</v>
      </c>
      <c r="AU22" s="11">
        <v>0</v>
      </c>
      <c r="AV22" s="11">
        <v>0</v>
      </c>
    </row>
    <row r="23" spans="1:48" ht="15.75" customHeight="1">
      <c r="A23" s="1">
        <v>17</v>
      </c>
      <c r="B23" s="25">
        <v>670028</v>
      </c>
      <c r="C23" s="21" t="s">
        <v>17</v>
      </c>
      <c r="D23" s="11">
        <f t="shared" si="0"/>
        <v>5956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1640</v>
      </c>
      <c r="K23" s="5">
        <v>1561</v>
      </c>
      <c r="L23" s="5">
        <v>79</v>
      </c>
      <c r="M23" s="5">
        <v>0</v>
      </c>
      <c r="N23" s="11">
        <f t="shared" si="4"/>
        <v>2533</v>
      </c>
      <c r="O23" s="12">
        <v>2128</v>
      </c>
      <c r="P23" s="12">
        <v>405</v>
      </c>
      <c r="Q23" s="12">
        <v>0</v>
      </c>
      <c r="R23" s="12">
        <v>0</v>
      </c>
      <c r="S23" s="13">
        <f t="shared" si="5"/>
        <v>1783</v>
      </c>
      <c r="T23" s="12">
        <v>61</v>
      </c>
      <c r="U23" s="12">
        <v>170</v>
      </c>
      <c r="V23" s="12">
        <v>0</v>
      </c>
      <c r="W23" s="12">
        <v>1552</v>
      </c>
      <c r="X23" s="11">
        <f t="shared" si="1"/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11">
        <v>0</v>
      </c>
      <c r="AM23" s="11">
        <v>0</v>
      </c>
      <c r="AN23" s="11">
        <f t="shared" si="6"/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11">
        <v>0</v>
      </c>
      <c r="AU23" s="11">
        <v>0</v>
      </c>
      <c r="AV23" s="11">
        <v>0</v>
      </c>
    </row>
    <row r="24" spans="1:48" ht="15.75" customHeight="1">
      <c r="A24" s="1">
        <v>18</v>
      </c>
      <c r="B24" s="25">
        <v>670029</v>
      </c>
      <c r="C24" s="21" t="s">
        <v>114</v>
      </c>
      <c r="D24" s="11">
        <f t="shared" si="0"/>
        <v>8174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2311</v>
      </c>
      <c r="K24" s="5">
        <v>2311</v>
      </c>
      <c r="L24" s="5">
        <v>0</v>
      </c>
      <c r="M24" s="5">
        <v>0</v>
      </c>
      <c r="N24" s="11">
        <f t="shared" si="4"/>
        <v>4682</v>
      </c>
      <c r="O24" s="12">
        <v>3075</v>
      </c>
      <c r="P24" s="12">
        <v>366</v>
      </c>
      <c r="Q24" s="12">
        <v>1241</v>
      </c>
      <c r="R24" s="12">
        <v>0</v>
      </c>
      <c r="S24" s="13">
        <f t="shared" si="5"/>
        <v>1181</v>
      </c>
      <c r="T24" s="12">
        <v>0</v>
      </c>
      <c r="U24" s="12">
        <v>0</v>
      </c>
      <c r="V24" s="12">
        <v>0</v>
      </c>
      <c r="W24" s="12">
        <v>1181</v>
      </c>
      <c r="X24" s="11">
        <f t="shared" si="1"/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11">
        <v>0</v>
      </c>
      <c r="AM24" s="11">
        <v>0</v>
      </c>
      <c r="AN24" s="11">
        <f t="shared" si="6"/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11">
        <v>0</v>
      </c>
      <c r="AU24" s="11">
        <v>0</v>
      </c>
      <c r="AV24" s="11">
        <v>0</v>
      </c>
    </row>
    <row r="25" spans="1:48" ht="15.75" customHeight="1">
      <c r="A25" s="1">
        <v>19</v>
      </c>
      <c r="B25" s="25">
        <v>670030</v>
      </c>
      <c r="C25" s="21" t="s">
        <v>83</v>
      </c>
      <c r="D25" s="11">
        <f t="shared" si="0"/>
        <v>1220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11">
        <f t="shared" si="4"/>
        <v>847</v>
      </c>
      <c r="O25" s="12">
        <v>779</v>
      </c>
      <c r="P25" s="12">
        <v>17</v>
      </c>
      <c r="Q25" s="12">
        <v>51</v>
      </c>
      <c r="R25" s="12">
        <v>0</v>
      </c>
      <c r="S25" s="13">
        <f t="shared" si="5"/>
        <v>373</v>
      </c>
      <c r="T25" s="12">
        <v>0</v>
      </c>
      <c r="U25" s="12">
        <v>0</v>
      </c>
      <c r="V25" s="12">
        <v>0</v>
      </c>
      <c r="W25" s="12">
        <v>373</v>
      </c>
      <c r="X25" s="11">
        <f t="shared" si="1"/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11">
        <v>0</v>
      </c>
      <c r="AM25" s="11">
        <v>0</v>
      </c>
      <c r="AN25" s="11">
        <f t="shared" si="6"/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11">
        <v>0</v>
      </c>
      <c r="AU25" s="11">
        <v>0</v>
      </c>
      <c r="AV25" s="11">
        <v>0</v>
      </c>
    </row>
    <row r="26" spans="1:48" ht="15.75" customHeight="1">
      <c r="A26" s="1">
        <v>20</v>
      </c>
      <c r="B26" s="25">
        <v>670033</v>
      </c>
      <c r="C26" s="21" t="s">
        <v>19</v>
      </c>
      <c r="D26" s="11">
        <f t="shared" si="0"/>
        <v>945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11">
        <f t="shared" si="4"/>
        <v>826</v>
      </c>
      <c r="O26" s="12">
        <v>394</v>
      </c>
      <c r="P26" s="12">
        <v>205</v>
      </c>
      <c r="Q26" s="12">
        <v>227</v>
      </c>
      <c r="R26" s="12">
        <v>0</v>
      </c>
      <c r="S26" s="13">
        <f t="shared" si="5"/>
        <v>119</v>
      </c>
      <c r="T26" s="12">
        <v>0</v>
      </c>
      <c r="U26" s="12">
        <v>0</v>
      </c>
      <c r="V26" s="12">
        <v>0</v>
      </c>
      <c r="W26" s="12">
        <v>119</v>
      </c>
      <c r="X26" s="11">
        <f t="shared" si="1"/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11">
        <v>0</v>
      </c>
      <c r="AM26" s="11">
        <v>0</v>
      </c>
      <c r="AN26" s="11">
        <f t="shared" si="6"/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11">
        <v>0</v>
      </c>
      <c r="AU26" s="11">
        <v>0</v>
      </c>
      <c r="AV26" s="11">
        <v>0</v>
      </c>
    </row>
    <row r="27" spans="1:48" ht="15.75" customHeight="1">
      <c r="A27" s="1">
        <v>21</v>
      </c>
      <c r="B27" s="25">
        <v>670036</v>
      </c>
      <c r="C27" s="21" t="s">
        <v>20</v>
      </c>
      <c r="D27" s="11">
        <f t="shared" si="0"/>
        <v>11617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3174</v>
      </c>
      <c r="K27" s="5">
        <v>3174</v>
      </c>
      <c r="L27" s="5">
        <v>0</v>
      </c>
      <c r="M27" s="5">
        <v>0</v>
      </c>
      <c r="N27" s="11">
        <f t="shared" si="4"/>
        <v>6278</v>
      </c>
      <c r="O27" s="12">
        <v>5619</v>
      </c>
      <c r="P27" s="12">
        <v>339</v>
      </c>
      <c r="Q27" s="12">
        <v>320</v>
      </c>
      <c r="R27" s="12">
        <v>0</v>
      </c>
      <c r="S27" s="13">
        <f t="shared" si="5"/>
        <v>2165</v>
      </c>
      <c r="T27" s="12">
        <v>2</v>
      </c>
      <c r="U27" s="12">
        <v>197</v>
      </c>
      <c r="V27" s="12">
        <v>0</v>
      </c>
      <c r="W27" s="12">
        <v>1966</v>
      </c>
      <c r="X27" s="11">
        <f t="shared" si="1"/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11">
        <v>0</v>
      </c>
      <c r="AM27" s="11">
        <v>0</v>
      </c>
      <c r="AN27" s="11">
        <f t="shared" si="6"/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11">
        <v>0</v>
      </c>
      <c r="AU27" s="11">
        <v>0</v>
      </c>
      <c r="AV27" s="11">
        <v>0</v>
      </c>
    </row>
    <row r="28" spans="1:48" ht="15.75" customHeight="1">
      <c r="A28" s="1">
        <v>22</v>
      </c>
      <c r="B28" s="25">
        <v>670045</v>
      </c>
      <c r="C28" s="21" t="s">
        <v>105</v>
      </c>
      <c r="D28" s="11">
        <f t="shared" si="0"/>
        <v>57274</v>
      </c>
      <c r="E28" s="11">
        <f t="shared" si="2"/>
        <v>3000</v>
      </c>
      <c r="F28" s="5">
        <v>2500</v>
      </c>
      <c r="G28" s="5">
        <v>500</v>
      </c>
      <c r="H28" s="5">
        <v>0</v>
      </c>
      <c r="I28" s="5">
        <v>0</v>
      </c>
      <c r="J28" s="11">
        <f t="shared" si="3"/>
        <v>11800</v>
      </c>
      <c r="K28" s="5">
        <v>10174</v>
      </c>
      <c r="L28" s="5">
        <v>1626</v>
      </c>
      <c r="M28" s="5">
        <v>0</v>
      </c>
      <c r="N28" s="11">
        <f t="shared" si="4"/>
        <v>32138</v>
      </c>
      <c r="O28" s="12">
        <v>16109</v>
      </c>
      <c r="P28" s="12">
        <v>7548</v>
      </c>
      <c r="Q28" s="12">
        <v>8481</v>
      </c>
      <c r="R28" s="12">
        <v>0</v>
      </c>
      <c r="S28" s="13">
        <f t="shared" si="5"/>
        <v>10336</v>
      </c>
      <c r="T28" s="12">
        <v>667</v>
      </c>
      <c r="U28" s="12">
        <v>0</v>
      </c>
      <c r="V28" s="12">
        <v>0</v>
      </c>
      <c r="W28" s="12">
        <v>9669</v>
      </c>
      <c r="X28" s="11">
        <f t="shared" si="1"/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11">
        <v>0</v>
      </c>
      <c r="AM28" s="11">
        <v>0</v>
      </c>
      <c r="AN28" s="11">
        <f t="shared" si="6"/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11">
        <v>0</v>
      </c>
      <c r="AU28" s="11">
        <v>0</v>
      </c>
      <c r="AV28" s="11">
        <v>0</v>
      </c>
    </row>
    <row r="29" spans="1:48" ht="15.75" customHeight="1">
      <c r="A29" s="1">
        <v>23</v>
      </c>
      <c r="B29" s="25">
        <v>670048</v>
      </c>
      <c r="C29" s="21" t="s">
        <v>86</v>
      </c>
      <c r="D29" s="11">
        <f>E29+J29+N29+S29+X29+AL29+AM29+AN29+AT29+AU29+AV29</f>
        <v>17382</v>
      </c>
      <c r="E29" s="11">
        <f t="shared" si="2"/>
        <v>3483</v>
      </c>
      <c r="F29" s="5">
        <v>3393</v>
      </c>
      <c r="G29" s="5">
        <v>90</v>
      </c>
      <c r="H29" s="5">
        <v>0</v>
      </c>
      <c r="I29" s="5">
        <v>0</v>
      </c>
      <c r="J29" s="11">
        <f t="shared" si="3"/>
        <v>7748</v>
      </c>
      <c r="K29" s="5">
        <v>6972</v>
      </c>
      <c r="L29" s="5">
        <v>776</v>
      </c>
      <c r="M29" s="5">
        <v>0</v>
      </c>
      <c r="N29" s="11">
        <f t="shared" si="4"/>
        <v>3473</v>
      </c>
      <c r="O29" s="12">
        <v>1952</v>
      </c>
      <c r="P29" s="12">
        <v>320</v>
      </c>
      <c r="Q29" s="12">
        <v>1201</v>
      </c>
      <c r="R29" s="12">
        <v>0</v>
      </c>
      <c r="S29" s="13">
        <f t="shared" si="5"/>
        <v>680</v>
      </c>
      <c r="T29" s="12">
        <v>155</v>
      </c>
      <c r="U29" s="12">
        <v>48</v>
      </c>
      <c r="V29" s="12">
        <v>5</v>
      </c>
      <c r="W29" s="12">
        <v>472</v>
      </c>
      <c r="X29" s="11">
        <f t="shared" si="1"/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11">
        <v>0</v>
      </c>
      <c r="AM29" s="11">
        <v>0</v>
      </c>
      <c r="AN29" s="11">
        <f t="shared" si="6"/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11">
        <v>504</v>
      </c>
      <c r="AU29" s="11">
        <v>1012</v>
      </c>
      <c r="AV29" s="11">
        <v>482</v>
      </c>
    </row>
    <row r="30" spans="1:48" ht="15.75" customHeight="1">
      <c r="A30" s="1">
        <v>24</v>
      </c>
      <c r="B30" s="25">
        <v>670050</v>
      </c>
      <c r="C30" s="21" t="s">
        <v>61</v>
      </c>
      <c r="D30" s="11">
        <f t="shared" si="0"/>
        <v>284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11">
        <f t="shared" si="4"/>
        <v>0</v>
      </c>
      <c r="O30" s="12">
        <v>0</v>
      </c>
      <c r="P30" s="12">
        <v>0</v>
      </c>
      <c r="Q30" s="12">
        <v>0</v>
      </c>
      <c r="R30" s="12">
        <v>0</v>
      </c>
      <c r="S30" s="13">
        <f t="shared" si="5"/>
        <v>284</v>
      </c>
      <c r="T30" s="12">
        <v>0</v>
      </c>
      <c r="U30" s="12">
        <v>0</v>
      </c>
      <c r="V30" s="12">
        <v>0</v>
      </c>
      <c r="W30" s="12">
        <v>284</v>
      </c>
      <c r="X30" s="11">
        <f t="shared" si="1"/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11">
        <v>0</v>
      </c>
      <c r="AM30" s="11">
        <v>0</v>
      </c>
      <c r="AN30" s="11">
        <f t="shared" si="6"/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11">
        <v>0</v>
      </c>
      <c r="AU30" s="11">
        <v>0</v>
      </c>
      <c r="AV30" s="11">
        <v>0</v>
      </c>
    </row>
    <row r="31" spans="1:48" ht="15.75" customHeight="1">
      <c r="A31" s="1">
        <v>25</v>
      </c>
      <c r="B31" s="25">
        <v>670052</v>
      </c>
      <c r="C31" s="21" t="s">
        <v>62</v>
      </c>
      <c r="D31" s="11">
        <f t="shared" si="0"/>
        <v>9030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11">
        <f t="shared" si="4"/>
        <v>8531</v>
      </c>
      <c r="O31" s="12">
        <v>8531</v>
      </c>
      <c r="P31" s="12">
        <v>0</v>
      </c>
      <c r="Q31" s="12">
        <v>0</v>
      </c>
      <c r="R31" s="12">
        <v>0</v>
      </c>
      <c r="S31" s="13">
        <f t="shared" si="5"/>
        <v>499</v>
      </c>
      <c r="T31" s="12">
        <v>0</v>
      </c>
      <c r="U31" s="12">
        <v>0</v>
      </c>
      <c r="V31" s="12">
        <v>0</v>
      </c>
      <c r="W31" s="12">
        <v>499</v>
      </c>
      <c r="X31" s="11">
        <f t="shared" si="1"/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11">
        <v>0</v>
      </c>
      <c r="AM31" s="11">
        <v>0</v>
      </c>
      <c r="AN31" s="11">
        <f t="shared" si="6"/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11">
        <v>0</v>
      </c>
      <c r="AU31" s="11">
        <v>0</v>
      </c>
      <c r="AV31" s="11">
        <v>0</v>
      </c>
    </row>
    <row r="32" spans="1:48" ht="15.75" customHeight="1">
      <c r="A32" s="1">
        <v>26</v>
      </c>
      <c r="B32" s="25">
        <v>670053</v>
      </c>
      <c r="C32" s="21" t="s">
        <v>18</v>
      </c>
      <c r="D32" s="11">
        <f t="shared" si="0"/>
        <v>2063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11">
        <f t="shared" si="4"/>
        <v>2063</v>
      </c>
      <c r="O32" s="12">
        <v>1595</v>
      </c>
      <c r="P32" s="12">
        <v>218</v>
      </c>
      <c r="Q32" s="12">
        <v>250</v>
      </c>
      <c r="R32" s="12">
        <v>0</v>
      </c>
      <c r="S32" s="13">
        <f t="shared" si="5"/>
        <v>0</v>
      </c>
      <c r="T32" s="12">
        <v>0</v>
      </c>
      <c r="U32" s="12">
        <v>0</v>
      </c>
      <c r="V32" s="12">
        <v>0</v>
      </c>
      <c r="W32" s="12">
        <v>0</v>
      </c>
      <c r="X32" s="11">
        <f t="shared" si="1"/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11">
        <v>0</v>
      </c>
      <c r="AM32" s="11">
        <v>0</v>
      </c>
      <c r="AN32" s="11">
        <f t="shared" si="6"/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11">
        <v>0</v>
      </c>
      <c r="AU32" s="11">
        <v>0</v>
      </c>
      <c r="AV32" s="11">
        <v>0</v>
      </c>
    </row>
    <row r="33" spans="1:48" ht="15.75" customHeight="1">
      <c r="A33" s="1">
        <v>27</v>
      </c>
      <c r="B33" s="25">
        <v>670054</v>
      </c>
      <c r="C33" s="21" t="s">
        <v>63</v>
      </c>
      <c r="D33" s="11">
        <f t="shared" si="0"/>
        <v>2409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778</v>
      </c>
      <c r="K33" s="5">
        <v>777</v>
      </c>
      <c r="L33" s="5">
        <v>1</v>
      </c>
      <c r="M33" s="5">
        <v>0</v>
      </c>
      <c r="N33" s="11">
        <f t="shared" si="4"/>
        <v>1631</v>
      </c>
      <c r="O33" s="12">
        <v>0</v>
      </c>
      <c r="P33" s="12">
        <v>0</v>
      </c>
      <c r="Q33" s="12">
        <v>0</v>
      </c>
      <c r="R33" s="12">
        <v>1631</v>
      </c>
      <c r="S33" s="13">
        <f t="shared" si="5"/>
        <v>0</v>
      </c>
      <c r="T33" s="12">
        <v>0</v>
      </c>
      <c r="U33" s="12">
        <v>0</v>
      </c>
      <c r="V33" s="12">
        <v>0</v>
      </c>
      <c r="W33" s="12">
        <v>0</v>
      </c>
      <c r="X33" s="11">
        <f t="shared" si="1"/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11">
        <v>0</v>
      </c>
      <c r="AM33" s="11">
        <v>0</v>
      </c>
      <c r="AN33" s="11">
        <f t="shared" si="6"/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11">
        <v>0</v>
      </c>
      <c r="AU33" s="11">
        <v>0</v>
      </c>
      <c r="AV33" s="11">
        <v>0</v>
      </c>
    </row>
    <row r="34" spans="1:48" ht="15.75" customHeight="1">
      <c r="A34" s="1">
        <v>28</v>
      </c>
      <c r="B34" s="24">
        <v>670055</v>
      </c>
      <c r="C34" s="21" t="s">
        <v>64</v>
      </c>
      <c r="D34" s="11">
        <f t="shared" si="0"/>
        <v>0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0</v>
      </c>
      <c r="K34" s="5">
        <v>0</v>
      </c>
      <c r="L34" s="5">
        <v>0</v>
      </c>
      <c r="M34" s="5">
        <v>0</v>
      </c>
      <c r="N34" s="11">
        <f t="shared" si="4"/>
        <v>0</v>
      </c>
      <c r="O34" s="12">
        <v>0</v>
      </c>
      <c r="P34" s="12">
        <v>0</v>
      </c>
      <c r="Q34" s="12">
        <v>0</v>
      </c>
      <c r="R34" s="12">
        <v>0</v>
      </c>
      <c r="S34" s="13">
        <f t="shared" si="5"/>
        <v>0</v>
      </c>
      <c r="T34" s="12">
        <v>0</v>
      </c>
      <c r="U34" s="12">
        <v>0</v>
      </c>
      <c r="V34" s="12">
        <v>0</v>
      </c>
      <c r="W34" s="12">
        <v>0</v>
      </c>
      <c r="X34" s="11">
        <f t="shared" si="1"/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11">
        <v>0</v>
      </c>
      <c r="AM34" s="11">
        <v>0</v>
      </c>
      <c r="AN34" s="11">
        <f t="shared" si="6"/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11">
        <v>0</v>
      </c>
      <c r="AU34" s="11">
        <v>0</v>
      </c>
      <c r="AV34" s="11">
        <v>0</v>
      </c>
    </row>
    <row r="35" spans="1:48" ht="15.75" customHeight="1">
      <c r="A35" s="1">
        <v>29</v>
      </c>
      <c r="B35" s="25">
        <v>670056</v>
      </c>
      <c r="C35" s="21" t="s">
        <v>65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11">
        <f t="shared" si="4"/>
        <v>0</v>
      </c>
      <c r="O35" s="12">
        <v>0</v>
      </c>
      <c r="P35" s="12">
        <v>0</v>
      </c>
      <c r="Q35" s="12">
        <v>0</v>
      </c>
      <c r="R35" s="12">
        <v>0</v>
      </c>
      <c r="S35" s="13">
        <f t="shared" si="5"/>
        <v>0</v>
      </c>
      <c r="T35" s="12">
        <v>0</v>
      </c>
      <c r="U35" s="12">
        <v>0</v>
      </c>
      <c r="V35" s="12">
        <v>0</v>
      </c>
      <c r="W35" s="12">
        <v>0</v>
      </c>
      <c r="X35" s="11">
        <f t="shared" si="1"/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11">
        <v>0</v>
      </c>
      <c r="AM35" s="11">
        <v>0</v>
      </c>
      <c r="AN35" s="11">
        <f t="shared" si="6"/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11">
        <v>0</v>
      </c>
      <c r="AU35" s="11">
        <v>0</v>
      </c>
      <c r="AV35" s="11">
        <v>0</v>
      </c>
    </row>
    <row r="36" spans="1:48" ht="15.75" customHeight="1">
      <c r="A36" s="1">
        <v>30</v>
      </c>
      <c r="B36" s="25">
        <v>670057</v>
      </c>
      <c r="C36" s="21" t="s">
        <v>66</v>
      </c>
      <c r="D36" s="11">
        <f t="shared" si="0"/>
        <v>3154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11">
        <f t="shared" si="4"/>
        <v>2736</v>
      </c>
      <c r="O36" s="12">
        <v>1679</v>
      </c>
      <c r="P36" s="12">
        <v>695</v>
      </c>
      <c r="Q36" s="12">
        <v>362</v>
      </c>
      <c r="R36" s="12">
        <v>0</v>
      </c>
      <c r="S36" s="13">
        <f t="shared" si="5"/>
        <v>418</v>
      </c>
      <c r="T36" s="12">
        <v>11</v>
      </c>
      <c r="U36" s="12">
        <v>0</v>
      </c>
      <c r="V36" s="12">
        <v>0</v>
      </c>
      <c r="W36" s="12">
        <v>407</v>
      </c>
      <c r="X36" s="11">
        <f t="shared" si="1"/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11">
        <v>0</v>
      </c>
      <c r="AM36" s="11">
        <v>0</v>
      </c>
      <c r="AN36" s="11">
        <f t="shared" si="6"/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11">
        <v>0</v>
      </c>
      <c r="AU36" s="11">
        <v>0</v>
      </c>
      <c r="AV36" s="11">
        <v>0</v>
      </c>
    </row>
    <row r="37" spans="1:48" ht="15.75" customHeight="1">
      <c r="A37" s="1">
        <v>31</v>
      </c>
      <c r="B37" s="25">
        <v>670059</v>
      </c>
      <c r="C37" s="21" t="s">
        <v>67</v>
      </c>
      <c r="D37" s="11">
        <f t="shared" si="0"/>
        <v>0</v>
      </c>
      <c r="E37" s="11">
        <f t="shared" si="2"/>
        <v>0</v>
      </c>
      <c r="F37" s="5">
        <v>0</v>
      </c>
      <c r="G37" s="5">
        <v>0</v>
      </c>
      <c r="H37" s="5">
        <v>0</v>
      </c>
      <c r="I37" s="5">
        <v>0</v>
      </c>
      <c r="J37" s="11">
        <f t="shared" si="3"/>
        <v>0</v>
      </c>
      <c r="K37" s="5">
        <v>0</v>
      </c>
      <c r="L37" s="5">
        <v>0</v>
      </c>
      <c r="M37" s="5">
        <v>0</v>
      </c>
      <c r="N37" s="11">
        <f t="shared" si="4"/>
        <v>0</v>
      </c>
      <c r="O37" s="12">
        <v>0</v>
      </c>
      <c r="P37" s="12">
        <v>0</v>
      </c>
      <c r="Q37" s="12">
        <v>0</v>
      </c>
      <c r="R37" s="12">
        <v>0</v>
      </c>
      <c r="S37" s="13">
        <f t="shared" si="5"/>
        <v>0</v>
      </c>
      <c r="T37" s="12">
        <v>0</v>
      </c>
      <c r="U37" s="12">
        <v>0</v>
      </c>
      <c r="V37" s="12">
        <v>0</v>
      </c>
      <c r="W37" s="12">
        <v>0</v>
      </c>
      <c r="X37" s="11">
        <f t="shared" si="1"/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11">
        <v>0</v>
      </c>
      <c r="AM37" s="11">
        <v>0</v>
      </c>
      <c r="AN37" s="11">
        <f t="shared" si="6"/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11">
        <v>0</v>
      </c>
      <c r="AU37" s="11">
        <v>0</v>
      </c>
      <c r="AV37" s="11">
        <v>0</v>
      </c>
    </row>
    <row r="38" spans="1:48" ht="15.75" customHeight="1">
      <c r="A38" s="1">
        <v>32</v>
      </c>
      <c r="B38" s="24">
        <v>670063</v>
      </c>
      <c r="C38" s="21" t="s">
        <v>87</v>
      </c>
      <c r="D38" s="11">
        <f t="shared" si="0"/>
        <v>50</v>
      </c>
      <c r="E38" s="11">
        <f t="shared" si="2"/>
        <v>50</v>
      </c>
      <c r="F38" s="5">
        <v>36</v>
      </c>
      <c r="G38" s="5">
        <v>14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11">
        <f t="shared" si="4"/>
        <v>0</v>
      </c>
      <c r="O38" s="12">
        <v>0</v>
      </c>
      <c r="P38" s="12">
        <v>0</v>
      </c>
      <c r="Q38" s="12">
        <v>0</v>
      </c>
      <c r="R38" s="12">
        <v>0</v>
      </c>
      <c r="S38" s="13">
        <f t="shared" si="5"/>
        <v>0</v>
      </c>
      <c r="T38" s="12">
        <v>0</v>
      </c>
      <c r="U38" s="12">
        <v>0</v>
      </c>
      <c r="V38" s="12">
        <v>0</v>
      </c>
      <c r="W38" s="12">
        <v>0</v>
      </c>
      <c r="X38" s="11">
        <f t="shared" si="1"/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11">
        <v>0</v>
      </c>
      <c r="AM38" s="11">
        <v>0</v>
      </c>
      <c r="AN38" s="11">
        <f t="shared" si="6"/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11">
        <v>0</v>
      </c>
      <c r="AU38" s="11">
        <v>0</v>
      </c>
      <c r="AV38" s="11">
        <v>0</v>
      </c>
    </row>
    <row r="39" spans="1:48" ht="15.75" customHeight="1">
      <c r="A39" s="1">
        <v>33</v>
      </c>
      <c r="B39" s="25">
        <v>670065</v>
      </c>
      <c r="C39" s="21" t="s">
        <v>56</v>
      </c>
      <c r="D39" s="11">
        <f t="shared" si="0"/>
        <v>230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11">
        <f t="shared" si="4"/>
        <v>230</v>
      </c>
      <c r="O39" s="12">
        <v>155</v>
      </c>
      <c r="P39" s="12">
        <v>28</v>
      </c>
      <c r="Q39" s="12">
        <v>47</v>
      </c>
      <c r="R39" s="12">
        <v>0</v>
      </c>
      <c r="S39" s="13">
        <f t="shared" si="5"/>
        <v>0</v>
      </c>
      <c r="T39" s="12">
        <v>0</v>
      </c>
      <c r="U39" s="12">
        <v>0</v>
      </c>
      <c r="V39" s="12">
        <v>0</v>
      </c>
      <c r="W39" s="12">
        <v>0</v>
      </c>
      <c r="X39" s="11">
        <f t="shared" si="1"/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11">
        <v>0</v>
      </c>
      <c r="AM39" s="11">
        <v>0</v>
      </c>
      <c r="AN39" s="11">
        <f t="shared" si="6"/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11">
        <v>0</v>
      </c>
      <c r="AU39" s="11">
        <v>0</v>
      </c>
      <c r="AV39" s="11">
        <v>0</v>
      </c>
    </row>
    <row r="40" spans="1:48" ht="15.75" customHeight="1">
      <c r="A40" s="1">
        <v>34</v>
      </c>
      <c r="B40" s="24">
        <v>670066</v>
      </c>
      <c r="C40" s="21" t="s">
        <v>68</v>
      </c>
      <c r="D40" s="11">
        <f t="shared" si="0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11">
        <f t="shared" si="4"/>
        <v>0</v>
      </c>
      <c r="O40" s="12">
        <v>0</v>
      </c>
      <c r="P40" s="12">
        <v>0</v>
      </c>
      <c r="Q40" s="12">
        <v>0</v>
      </c>
      <c r="R40" s="12">
        <v>0</v>
      </c>
      <c r="S40" s="13">
        <f t="shared" si="5"/>
        <v>0</v>
      </c>
      <c r="T40" s="12">
        <v>0</v>
      </c>
      <c r="U40" s="12">
        <v>0</v>
      </c>
      <c r="V40" s="12">
        <v>0</v>
      </c>
      <c r="W40" s="12">
        <v>0</v>
      </c>
      <c r="X40" s="11">
        <f t="shared" si="1"/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11">
        <v>0</v>
      </c>
      <c r="AM40" s="11">
        <v>0</v>
      </c>
      <c r="AN40" s="11">
        <f t="shared" si="6"/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11">
        <v>0</v>
      </c>
      <c r="AU40" s="11">
        <v>0</v>
      </c>
      <c r="AV40" s="11">
        <v>0</v>
      </c>
    </row>
    <row r="41" spans="1:48" ht="15.75" customHeight="1">
      <c r="A41" s="1">
        <v>35</v>
      </c>
      <c r="B41" s="25">
        <v>670067</v>
      </c>
      <c r="C41" s="21" t="s">
        <v>69</v>
      </c>
      <c r="D41" s="11">
        <f t="shared" si="0"/>
        <v>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11">
        <f t="shared" si="4"/>
        <v>0</v>
      </c>
      <c r="O41" s="12">
        <v>0</v>
      </c>
      <c r="P41" s="12">
        <v>0</v>
      </c>
      <c r="Q41" s="12">
        <v>0</v>
      </c>
      <c r="R41" s="12">
        <v>0</v>
      </c>
      <c r="S41" s="13">
        <f t="shared" si="5"/>
        <v>0</v>
      </c>
      <c r="T41" s="12">
        <v>0</v>
      </c>
      <c r="U41" s="12">
        <v>0</v>
      </c>
      <c r="V41" s="12">
        <v>0</v>
      </c>
      <c r="W41" s="12">
        <v>0</v>
      </c>
      <c r="X41" s="11">
        <f t="shared" si="1"/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11">
        <v>0</v>
      </c>
      <c r="AM41" s="11">
        <v>0</v>
      </c>
      <c r="AN41" s="11">
        <f t="shared" si="6"/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11">
        <v>0</v>
      </c>
      <c r="AU41" s="11">
        <v>0</v>
      </c>
      <c r="AV41" s="11">
        <v>0</v>
      </c>
    </row>
    <row r="42" spans="1:48" ht="15.75" customHeight="1">
      <c r="A42" s="1">
        <v>36</v>
      </c>
      <c r="B42" s="27">
        <v>670070</v>
      </c>
      <c r="C42" s="28" t="s">
        <v>70</v>
      </c>
      <c r="D42" s="11">
        <f t="shared" si="0"/>
        <v>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11">
        <f t="shared" si="4"/>
        <v>0</v>
      </c>
      <c r="O42" s="12">
        <v>0</v>
      </c>
      <c r="P42" s="12">
        <v>0</v>
      </c>
      <c r="Q42" s="12">
        <v>0</v>
      </c>
      <c r="R42" s="12">
        <v>0</v>
      </c>
      <c r="S42" s="13">
        <f t="shared" si="5"/>
        <v>0</v>
      </c>
      <c r="T42" s="12">
        <v>0</v>
      </c>
      <c r="U42" s="12">
        <v>0</v>
      </c>
      <c r="V42" s="12">
        <v>0</v>
      </c>
      <c r="W42" s="12">
        <v>0</v>
      </c>
      <c r="X42" s="11">
        <f t="shared" si="1"/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11">
        <v>0</v>
      </c>
      <c r="AM42" s="11">
        <v>0</v>
      </c>
      <c r="AN42" s="11">
        <f t="shared" si="6"/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11">
        <v>0</v>
      </c>
      <c r="AU42" s="11">
        <v>0</v>
      </c>
      <c r="AV42" s="11">
        <v>0</v>
      </c>
    </row>
    <row r="43" spans="1:48" ht="15.75" customHeight="1">
      <c r="A43" s="1">
        <v>37</v>
      </c>
      <c r="B43" s="27">
        <v>670072</v>
      </c>
      <c r="C43" s="21" t="s">
        <v>71</v>
      </c>
      <c r="D43" s="11">
        <f t="shared" si="0"/>
        <v>0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0</v>
      </c>
      <c r="K43" s="5">
        <v>0</v>
      </c>
      <c r="L43" s="5">
        <v>0</v>
      </c>
      <c r="M43" s="5">
        <v>0</v>
      </c>
      <c r="N43" s="11">
        <f t="shared" si="4"/>
        <v>0</v>
      </c>
      <c r="O43" s="12">
        <v>0</v>
      </c>
      <c r="P43" s="12">
        <v>0</v>
      </c>
      <c r="Q43" s="12">
        <v>0</v>
      </c>
      <c r="R43" s="12">
        <v>0</v>
      </c>
      <c r="S43" s="13">
        <f t="shared" si="5"/>
        <v>0</v>
      </c>
      <c r="T43" s="12">
        <v>0</v>
      </c>
      <c r="U43" s="12">
        <v>0</v>
      </c>
      <c r="V43" s="12">
        <v>0</v>
      </c>
      <c r="W43" s="12">
        <v>0</v>
      </c>
      <c r="X43" s="11">
        <f t="shared" si="1"/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11">
        <v>0</v>
      </c>
      <c r="AM43" s="11">
        <v>0</v>
      </c>
      <c r="AN43" s="11">
        <f t="shared" si="6"/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11">
        <v>0</v>
      </c>
      <c r="AU43" s="11">
        <v>0</v>
      </c>
      <c r="AV43" s="11">
        <v>0</v>
      </c>
    </row>
    <row r="44" spans="1:48" ht="15.75" customHeight="1">
      <c r="A44" s="1">
        <v>38</v>
      </c>
      <c r="B44" s="29">
        <v>670081</v>
      </c>
      <c r="C44" s="19" t="s">
        <v>88</v>
      </c>
      <c r="D44" s="11">
        <f t="shared" si="0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11">
        <f t="shared" si="4"/>
        <v>0</v>
      </c>
      <c r="O44" s="12">
        <v>0</v>
      </c>
      <c r="P44" s="12">
        <v>0</v>
      </c>
      <c r="Q44" s="12">
        <v>0</v>
      </c>
      <c r="R44" s="12">
        <v>0</v>
      </c>
      <c r="S44" s="13">
        <f t="shared" si="5"/>
        <v>0</v>
      </c>
      <c r="T44" s="12">
        <v>0</v>
      </c>
      <c r="U44" s="12">
        <v>0</v>
      </c>
      <c r="V44" s="12">
        <v>0</v>
      </c>
      <c r="W44" s="12">
        <v>0</v>
      </c>
      <c r="X44" s="11">
        <f t="shared" si="1"/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11">
        <v>0</v>
      </c>
      <c r="AM44" s="11">
        <v>0</v>
      </c>
      <c r="AN44" s="11">
        <f t="shared" si="6"/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11">
        <v>0</v>
      </c>
      <c r="AU44" s="11">
        <v>0</v>
      </c>
      <c r="AV44" s="11">
        <v>0</v>
      </c>
    </row>
    <row r="45" spans="1:48" ht="15.75" customHeight="1">
      <c r="A45" s="1">
        <v>39</v>
      </c>
      <c r="B45" s="25">
        <v>670082</v>
      </c>
      <c r="C45" s="19" t="s">
        <v>53</v>
      </c>
      <c r="D45" s="11">
        <f t="shared" si="0"/>
        <v>50</v>
      </c>
      <c r="E45" s="11">
        <f t="shared" si="2"/>
        <v>50</v>
      </c>
      <c r="F45" s="5">
        <v>38</v>
      </c>
      <c r="G45" s="5">
        <v>12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11">
        <f t="shared" si="4"/>
        <v>0</v>
      </c>
      <c r="O45" s="12">
        <v>0</v>
      </c>
      <c r="P45" s="12">
        <v>0</v>
      </c>
      <c r="Q45" s="12">
        <v>0</v>
      </c>
      <c r="R45" s="12">
        <v>0</v>
      </c>
      <c r="S45" s="13">
        <f t="shared" si="5"/>
        <v>0</v>
      </c>
      <c r="T45" s="12">
        <v>0</v>
      </c>
      <c r="U45" s="12">
        <v>0</v>
      </c>
      <c r="V45" s="12">
        <v>0</v>
      </c>
      <c r="W45" s="12">
        <v>0</v>
      </c>
      <c r="X45" s="11">
        <f t="shared" si="1"/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11">
        <v>0</v>
      </c>
      <c r="AM45" s="11">
        <v>0</v>
      </c>
      <c r="AN45" s="11">
        <f t="shared" si="6"/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11">
        <v>0</v>
      </c>
      <c r="AU45" s="11">
        <v>0</v>
      </c>
      <c r="AV45" s="11">
        <v>0</v>
      </c>
    </row>
    <row r="46" spans="1:48" ht="15.75" customHeight="1">
      <c r="A46" s="1">
        <v>40</v>
      </c>
      <c r="B46" s="24">
        <v>670084</v>
      </c>
      <c r="C46" s="21" t="s">
        <v>72</v>
      </c>
      <c r="D46" s="11">
        <f t="shared" si="0"/>
        <v>0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11">
        <f t="shared" si="4"/>
        <v>0</v>
      </c>
      <c r="O46" s="12">
        <v>0</v>
      </c>
      <c r="P46" s="12">
        <v>0</v>
      </c>
      <c r="Q46" s="12">
        <v>0</v>
      </c>
      <c r="R46" s="12">
        <v>0</v>
      </c>
      <c r="S46" s="13">
        <f t="shared" si="5"/>
        <v>0</v>
      </c>
      <c r="T46" s="12">
        <v>0</v>
      </c>
      <c r="U46" s="12">
        <v>0</v>
      </c>
      <c r="V46" s="12">
        <v>0</v>
      </c>
      <c r="W46" s="12">
        <v>0</v>
      </c>
      <c r="X46" s="11">
        <f t="shared" si="1"/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11">
        <v>0</v>
      </c>
      <c r="AM46" s="11">
        <v>0</v>
      </c>
      <c r="AN46" s="11">
        <f t="shared" si="6"/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11">
        <v>0</v>
      </c>
      <c r="AU46" s="11">
        <v>0</v>
      </c>
      <c r="AV46" s="11">
        <v>0</v>
      </c>
    </row>
    <row r="47" spans="1:48" s="14" customFormat="1" ht="15.75" customHeight="1">
      <c r="A47" s="1">
        <v>41</v>
      </c>
      <c r="B47" s="25">
        <v>670090</v>
      </c>
      <c r="C47" s="21" t="s">
        <v>73</v>
      </c>
      <c r="D47" s="11">
        <f t="shared" si="0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11">
        <f t="shared" si="4"/>
        <v>0</v>
      </c>
      <c r="O47" s="12">
        <v>0</v>
      </c>
      <c r="P47" s="12">
        <v>0</v>
      </c>
      <c r="Q47" s="12">
        <v>0</v>
      </c>
      <c r="R47" s="12">
        <v>0</v>
      </c>
      <c r="S47" s="13">
        <f t="shared" si="5"/>
        <v>0</v>
      </c>
      <c r="T47" s="12">
        <v>0</v>
      </c>
      <c r="U47" s="12">
        <v>0</v>
      </c>
      <c r="V47" s="12">
        <v>0</v>
      </c>
      <c r="W47" s="12">
        <v>0</v>
      </c>
      <c r="X47" s="11">
        <f t="shared" si="1"/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11">
        <v>0</v>
      </c>
      <c r="AM47" s="11">
        <v>0</v>
      </c>
      <c r="AN47" s="11">
        <f t="shared" si="6"/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11">
        <v>0</v>
      </c>
      <c r="AU47" s="11">
        <v>0</v>
      </c>
      <c r="AV47" s="11">
        <v>0</v>
      </c>
    </row>
    <row r="48" spans="1:48" ht="15.75" customHeight="1">
      <c r="A48" s="1">
        <v>42</v>
      </c>
      <c r="B48" s="25">
        <v>670097</v>
      </c>
      <c r="C48" s="21" t="s">
        <v>74</v>
      </c>
      <c r="D48" s="11">
        <f t="shared" si="0"/>
        <v>0</v>
      </c>
      <c r="E48" s="11">
        <f t="shared" si="2"/>
        <v>0</v>
      </c>
      <c r="F48" s="5">
        <v>0</v>
      </c>
      <c r="G48" s="5">
        <v>0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11">
        <f t="shared" si="4"/>
        <v>0</v>
      </c>
      <c r="O48" s="12">
        <v>0</v>
      </c>
      <c r="P48" s="12">
        <v>0</v>
      </c>
      <c r="Q48" s="12">
        <v>0</v>
      </c>
      <c r="R48" s="12">
        <v>0</v>
      </c>
      <c r="S48" s="13">
        <f t="shared" si="5"/>
        <v>0</v>
      </c>
      <c r="T48" s="12">
        <v>0</v>
      </c>
      <c r="U48" s="12">
        <v>0</v>
      </c>
      <c r="V48" s="12">
        <v>0</v>
      </c>
      <c r="W48" s="12">
        <v>0</v>
      </c>
      <c r="X48" s="11">
        <f t="shared" si="1"/>
        <v>0</v>
      </c>
      <c r="Y48" s="34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11">
        <v>0</v>
      </c>
      <c r="AM48" s="11">
        <v>0</v>
      </c>
      <c r="AN48" s="11">
        <f t="shared" si="6"/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11">
        <v>0</v>
      </c>
      <c r="AU48" s="11">
        <v>0</v>
      </c>
      <c r="AV48" s="11">
        <v>0</v>
      </c>
    </row>
    <row r="49" spans="1:48" ht="15.75" customHeight="1">
      <c r="A49" s="1">
        <v>43</v>
      </c>
      <c r="B49" s="25">
        <v>670099</v>
      </c>
      <c r="C49" s="21" t="s">
        <v>103</v>
      </c>
      <c r="D49" s="11">
        <f t="shared" si="0"/>
        <v>1783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11">
        <f t="shared" si="4"/>
        <v>1783</v>
      </c>
      <c r="O49" s="12">
        <v>1181</v>
      </c>
      <c r="P49" s="12">
        <v>369</v>
      </c>
      <c r="Q49" s="12">
        <v>233</v>
      </c>
      <c r="R49" s="12">
        <v>0</v>
      </c>
      <c r="S49" s="13">
        <f t="shared" si="5"/>
        <v>0</v>
      </c>
      <c r="T49" s="12">
        <v>0</v>
      </c>
      <c r="U49" s="12">
        <v>0</v>
      </c>
      <c r="V49" s="12">
        <v>0</v>
      </c>
      <c r="W49" s="12">
        <v>0</v>
      </c>
      <c r="X49" s="11">
        <f t="shared" si="1"/>
        <v>0</v>
      </c>
      <c r="Y49" s="34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11">
        <v>0</v>
      </c>
      <c r="AM49" s="11">
        <v>0</v>
      </c>
      <c r="AN49" s="11">
        <f t="shared" si="6"/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11">
        <v>0</v>
      </c>
      <c r="AU49" s="11">
        <v>0</v>
      </c>
      <c r="AV49" s="11">
        <v>0</v>
      </c>
    </row>
    <row r="50" spans="1:48" ht="15.75" customHeight="1">
      <c r="A50" s="1">
        <v>44</v>
      </c>
      <c r="B50" s="24">
        <v>670109</v>
      </c>
      <c r="C50" s="19" t="s">
        <v>106</v>
      </c>
      <c r="D50" s="11">
        <f t="shared" si="0"/>
        <v>50</v>
      </c>
      <c r="E50" s="11">
        <f t="shared" si="2"/>
        <v>50</v>
      </c>
      <c r="F50" s="5">
        <v>50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11">
        <f t="shared" si="4"/>
        <v>0</v>
      </c>
      <c r="O50" s="12">
        <v>0</v>
      </c>
      <c r="P50" s="12">
        <v>0</v>
      </c>
      <c r="Q50" s="12">
        <v>0</v>
      </c>
      <c r="R50" s="12">
        <v>0</v>
      </c>
      <c r="S50" s="13">
        <f t="shared" si="5"/>
        <v>0</v>
      </c>
      <c r="T50" s="12">
        <v>0</v>
      </c>
      <c r="U50" s="12">
        <v>0</v>
      </c>
      <c r="V50" s="12">
        <v>0</v>
      </c>
      <c r="W50" s="12">
        <v>0</v>
      </c>
      <c r="X50" s="11">
        <f t="shared" si="1"/>
        <v>0</v>
      </c>
      <c r="Y50" s="34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11">
        <v>0</v>
      </c>
      <c r="AM50" s="11">
        <v>0</v>
      </c>
      <c r="AN50" s="11">
        <f t="shared" si="6"/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11">
        <v>0</v>
      </c>
      <c r="AU50" s="11">
        <v>0</v>
      </c>
      <c r="AV50" s="11">
        <v>0</v>
      </c>
    </row>
    <row r="51" spans="1:48" ht="15.75" customHeight="1">
      <c r="A51" s="1">
        <v>45</v>
      </c>
      <c r="B51" s="27">
        <v>670123</v>
      </c>
      <c r="C51" s="19" t="s">
        <v>79</v>
      </c>
      <c r="D51" s="11">
        <f t="shared" si="0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11">
        <f t="shared" si="4"/>
        <v>0</v>
      </c>
      <c r="O51" s="12">
        <v>0</v>
      </c>
      <c r="P51" s="12">
        <v>0</v>
      </c>
      <c r="Q51" s="12">
        <v>0</v>
      </c>
      <c r="R51" s="12">
        <v>0</v>
      </c>
      <c r="S51" s="13">
        <f t="shared" si="5"/>
        <v>0</v>
      </c>
      <c r="T51" s="12">
        <v>0</v>
      </c>
      <c r="U51" s="12">
        <v>0</v>
      </c>
      <c r="V51" s="12">
        <v>0</v>
      </c>
      <c r="W51" s="12">
        <v>0</v>
      </c>
      <c r="X51" s="11">
        <f t="shared" si="1"/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11">
        <v>0</v>
      </c>
      <c r="AM51" s="11">
        <v>0</v>
      </c>
      <c r="AN51" s="11">
        <f t="shared" si="6"/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11">
        <v>0</v>
      </c>
      <c r="AU51" s="11">
        <v>0</v>
      </c>
      <c r="AV51" s="11">
        <v>0</v>
      </c>
    </row>
    <row r="52" spans="1:48" ht="15.75" customHeight="1">
      <c r="A52" s="1">
        <v>46</v>
      </c>
      <c r="B52" s="30">
        <v>670125</v>
      </c>
      <c r="C52" s="19" t="s">
        <v>75</v>
      </c>
      <c r="D52" s="11">
        <f t="shared" si="0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11">
        <f t="shared" si="4"/>
        <v>0</v>
      </c>
      <c r="O52" s="12">
        <v>0</v>
      </c>
      <c r="P52" s="12">
        <v>0</v>
      </c>
      <c r="Q52" s="12">
        <v>0</v>
      </c>
      <c r="R52" s="12">
        <v>0</v>
      </c>
      <c r="S52" s="13">
        <f t="shared" si="5"/>
        <v>0</v>
      </c>
      <c r="T52" s="12">
        <v>0</v>
      </c>
      <c r="U52" s="12">
        <v>0</v>
      </c>
      <c r="V52" s="12">
        <v>0</v>
      </c>
      <c r="W52" s="12">
        <v>0</v>
      </c>
      <c r="X52" s="11">
        <f t="shared" si="1"/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11">
        <v>0</v>
      </c>
      <c r="AM52" s="11">
        <v>0</v>
      </c>
      <c r="AN52" s="11">
        <f t="shared" si="6"/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11">
        <v>0</v>
      </c>
      <c r="AU52" s="11">
        <v>0</v>
      </c>
      <c r="AV52" s="11">
        <v>0</v>
      </c>
    </row>
    <row r="53" spans="1:48" ht="15.75" customHeight="1">
      <c r="A53" s="1">
        <v>47</v>
      </c>
      <c r="B53" s="27">
        <v>670129</v>
      </c>
      <c r="C53" s="19" t="s">
        <v>76</v>
      </c>
      <c r="D53" s="11">
        <f t="shared" si="0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11">
        <f t="shared" si="4"/>
        <v>0</v>
      </c>
      <c r="O53" s="12">
        <v>0</v>
      </c>
      <c r="P53" s="12">
        <v>0</v>
      </c>
      <c r="Q53" s="12">
        <v>0</v>
      </c>
      <c r="R53" s="12">
        <v>0</v>
      </c>
      <c r="S53" s="13">
        <f t="shared" si="5"/>
        <v>0</v>
      </c>
      <c r="T53" s="12">
        <v>0</v>
      </c>
      <c r="U53" s="12">
        <v>0</v>
      </c>
      <c r="V53" s="12">
        <v>0</v>
      </c>
      <c r="W53" s="12">
        <v>0</v>
      </c>
      <c r="X53" s="11">
        <f t="shared" si="1"/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11">
        <v>0</v>
      </c>
      <c r="AM53" s="11">
        <v>0</v>
      </c>
      <c r="AN53" s="11">
        <f t="shared" si="6"/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11">
        <v>0</v>
      </c>
      <c r="AU53" s="11">
        <v>0</v>
      </c>
      <c r="AV53" s="11">
        <v>0</v>
      </c>
    </row>
    <row r="54" spans="1:48" ht="15.75" customHeight="1">
      <c r="A54" s="1">
        <v>48</v>
      </c>
      <c r="B54" s="27">
        <v>670136</v>
      </c>
      <c r="C54" s="19" t="s">
        <v>89</v>
      </c>
      <c r="D54" s="11">
        <f t="shared" si="0"/>
        <v>102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11">
        <f t="shared" si="4"/>
        <v>102</v>
      </c>
      <c r="O54" s="12">
        <v>45</v>
      </c>
      <c r="P54" s="12">
        <v>36</v>
      </c>
      <c r="Q54" s="12">
        <v>21</v>
      </c>
      <c r="R54" s="12">
        <v>0</v>
      </c>
      <c r="S54" s="13">
        <f t="shared" si="5"/>
        <v>0</v>
      </c>
      <c r="T54" s="12">
        <v>0</v>
      </c>
      <c r="U54" s="12">
        <v>0</v>
      </c>
      <c r="V54" s="12">
        <v>0</v>
      </c>
      <c r="W54" s="12">
        <v>0</v>
      </c>
      <c r="X54" s="11">
        <f t="shared" si="1"/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11">
        <v>0</v>
      </c>
      <c r="AM54" s="11">
        <v>0</v>
      </c>
      <c r="AN54" s="11">
        <f t="shared" si="6"/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11">
        <v>0</v>
      </c>
      <c r="AU54" s="11">
        <v>0</v>
      </c>
      <c r="AV54" s="11">
        <v>0</v>
      </c>
    </row>
    <row r="55" spans="1:48" ht="15.75" customHeight="1">
      <c r="A55" s="1">
        <v>49</v>
      </c>
      <c r="B55" s="27">
        <v>670139</v>
      </c>
      <c r="C55" s="19" t="s">
        <v>90</v>
      </c>
      <c r="D55" s="11">
        <f t="shared" si="0"/>
        <v>100</v>
      </c>
      <c r="E55" s="11">
        <f t="shared" si="2"/>
        <v>50</v>
      </c>
      <c r="F55" s="5">
        <v>43</v>
      </c>
      <c r="G55" s="5">
        <v>7</v>
      </c>
      <c r="H55" s="5">
        <v>0</v>
      </c>
      <c r="I55" s="5">
        <v>0</v>
      </c>
      <c r="J55" s="11">
        <f t="shared" si="3"/>
        <v>50</v>
      </c>
      <c r="K55" s="5">
        <v>25</v>
      </c>
      <c r="L55" s="5">
        <v>25</v>
      </c>
      <c r="M55" s="5">
        <v>0</v>
      </c>
      <c r="N55" s="11">
        <f t="shared" si="4"/>
        <v>0</v>
      </c>
      <c r="O55" s="12">
        <v>0</v>
      </c>
      <c r="P55" s="12">
        <v>0</v>
      </c>
      <c r="Q55" s="12">
        <v>0</v>
      </c>
      <c r="R55" s="12">
        <v>0</v>
      </c>
      <c r="S55" s="13">
        <f t="shared" si="5"/>
        <v>0</v>
      </c>
      <c r="T55" s="12">
        <v>0</v>
      </c>
      <c r="U55" s="12">
        <v>0</v>
      </c>
      <c r="V55" s="12">
        <v>0</v>
      </c>
      <c r="W55" s="12">
        <v>0</v>
      </c>
      <c r="X55" s="11">
        <f t="shared" si="1"/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11">
        <v>0</v>
      </c>
      <c r="AM55" s="11">
        <v>0</v>
      </c>
      <c r="AN55" s="11">
        <f t="shared" si="6"/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11">
        <v>0</v>
      </c>
      <c r="AU55" s="11">
        <v>0</v>
      </c>
      <c r="AV55" s="11">
        <v>0</v>
      </c>
    </row>
    <row r="56" spans="1:48" s="14" customFormat="1" ht="15.75" customHeight="1">
      <c r="A56" s="1">
        <v>50</v>
      </c>
      <c r="B56" s="31">
        <v>670141</v>
      </c>
      <c r="C56" s="19" t="s">
        <v>91</v>
      </c>
      <c r="D56" s="11">
        <f t="shared" si="0"/>
        <v>1662</v>
      </c>
      <c r="E56" s="11">
        <f t="shared" si="2"/>
        <v>50</v>
      </c>
      <c r="F56" s="5">
        <v>50</v>
      </c>
      <c r="G56" s="5">
        <v>0</v>
      </c>
      <c r="H56" s="5">
        <v>0</v>
      </c>
      <c r="I56" s="5">
        <v>0</v>
      </c>
      <c r="J56" s="11">
        <f t="shared" si="3"/>
        <v>50</v>
      </c>
      <c r="K56" s="5">
        <v>49</v>
      </c>
      <c r="L56" s="5">
        <v>1</v>
      </c>
      <c r="M56" s="5">
        <v>0</v>
      </c>
      <c r="N56" s="11">
        <f t="shared" si="4"/>
        <v>862</v>
      </c>
      <c r="O56" s="12">
        <v>0</v>
      </c>
      <c r="P56" s="12">
        <v>477</v>
      </c>
      <c r="Q56" s="12">
        <v>385</v>
      </c>
      <c r="R56" s="12">
        <v>0</v>
      </c>
      <c r="S56" s="13">
        <f t="shared" si="5"/>
        <v>700</v>
      </c>
      <c r="T56" s="12">
        <v>680</v>
      </c>
      <c r="U56" s="12">
        <v>0</v>
      </c>
      <c r="V56" s="12">
        <v>0</v>
      </c>
      <c r="W56" s="12">
        <v>20</v>
      </c>
      <c r="X56" s="11">
        <f t="shared" si="1"/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11">
        <v>0</v>
      </c>
      <c r="AM56" s="11">
        <v>0</v>
      </c>
      <c r="AN56" s="11">
        <f t="shared" si="6"/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11">
        <v>0</v>
      </c>
      <c r="AU56" s="11">
        <v>0</v>
      </c>
      <c r="AV56" s="11">
        <v>0</v>
      </c>
    </row>
    <row r="57" spans="1:48" ht="15.75" customHeight="1">
      <c r="A57" s="1">
        <v>51</v>
      </c>
      <c r="B57" s="24">
        <v>670145</v>
      </c>
      <c r="C57" s="21" t="s">
        <v>92</v>
      </c>
      <c r="D57" s="11">
        <f t="shared" si="0"/>
        <v>100</v>
      </c>
      <c r="E57" s="11">
        <f t="shared" si="2"/>
        <v>50</v>
      </c>
      <c r="F57" s="5">
        <v>37</v>
      </c>
      <c r="G57" s="5">
        <v>13</v>
      </c>
      <c r="H57" s="5">
        <v>0</v>
      </c>
      <c r="I57" s="5">
        <v>0</v>
      </c>
      <c r="J57" s="11">
        <f t="shared" si="3"/>
        <v>50</v>
      </c>
      <c r="K57" s="5">
        <v>50</v>
      </c>
      <c r="L57" s="5">
        <v>0</v>
      </c>
      <c r="M57" s="5">
        <v>0</v>
      </c>
      <c r="N57" s="11">
        <f t="shared" si="4"/>
        <v>0</v>
      </c>
      <c r="O57" s="12">
        <v>0</v>
      </c>
      <c r="P57" s="12">
        <v>0</v>
      </c>
      <c r="Q57" s="12">
        <v>0</v>
      </c>
      <c r="R57" s="12">
        <v>0</v>
      </c>
      <c r="S57" s="13">
        <f t="shared" si="5"/>
        <v>0</v>
      </c>
      <c r="T57" s="12">
        <v>0</v>
      </c>
      <c r="U57" s="12">
        <v>0</v>
      </c>
      <c r="V57" s="12">
        <v>0</v>
      </c>
      <c r="W57" s="12">
        <v>0</v>
      </c>
      <c r="X57" s="11">
        <f t="shared" si="1"/>
        <v>0</v>
      </c>
      <c r="Y57" s="34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11">
        <v>0</v>
      </c>
      <c r="AM57" s="11">
        <v>0</v>
      </c>
      <c r="AN57" s="11">
        <f t="shared" si="6"/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11">
        <v>0</v>
      </c>
      <c r="AU57" s="11">
        <v>0</v>
      </c>
      <c r="AV57" s="11">
        <v>0</v>
      </c>
    </row>
    <row r="58" spans="1:48" ht="15.75" customHeight="1">
      <c r="A58" s="1">
        <v>52</v>
      </c>
      <c r="B58" s="24">
        <v>670146</v>
      </c>
      <c r="C58" s="21" t="s">
        <v>107</v>
      </c>
      <c r="D58" s="11">
        <f t="shared" si="0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11">
        <f t="shared" si="4"/>
        <v>0</v>
      </c>
      <c r="O58" s="12">
        <v>0</v>
      </c>
      <c r="P58" s="12">
        <v>0</v>
      </c>
      <c r="Q58" s="12">
        <v>0</v>
      </c>
      <c r="R58" s="12">
        <v>0</v>
      </c>
      <c r="S58" s="13">
        <f t="shared" si="5"/>
        <v>0</v>
      </c>
      <c r="T58" s="12">
        <v>0</v>
      </c>
      <c r="U58" s="12">
        <v>0</v>
      </c>
      <c r="V58" s="12">
        <v>0</v>
      </c>
      <c r="W58" s="12">
        <v>0</v>
      </c>
      <c r="X58" s="11">
        <f t="shared" si="1"/>
        <v>0</v>
      </c>
      <c r="Y58" s="34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11">
        <v>0</v>
      </c>
      <c r="AM58" s="11">
        <v>0</v>
      </c>
      <c r="AN58" s="11">
        <f t="shared" si="6"/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11">
        <v>0</v>
      </c>
      <c r="AU58" s="11">
        <v>0</v>
      </c>
      <c r="AV58" s="11">
        <v>0</v>
      </c>
    </row>
    <row r="59" spans="1:48" ht="15.75" customHeight="1">
      <c r="A59" s="1">
        <v>53</v>
      </c>
      <c r="B59" s="24">
        <v>670147</v>
      </c>
      <c r="C59" s="21" t="s">
        <v>93</v>
      </c>
      <c r="D59" s="11">
        <f t="shared" si="0"/>
        <v>500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500</v>
      </c>
      <c r="K59" s="5">
        <v>500</v>
      </c>
      <c r="L59" s="5">
        <v>0</v>
      </c>
      <c r="M59" s="5">
        <v>0</v>
      </c>
      <c r="N59" s="11">
        <f t="shared" si="4"/>
        <v>0</v>
      </c>
      <c r="O59" s="12">
        <v>0</v>
      </c>
      <c r="P59" s="12">
        <v>0</v>
      </c>
      <c r="Q59" s="12">
        <v>0</v>
      </c>
      <c r="R59" s="12">
        <v>0</v>
      </c>
      <c r="S59" s="13">
        <f t="shared" si="5"/>
        <v>0</v>
      </c>
      <c r="T59" s="12">
        <v>0</v>
      </c>
      <c r="U59" s="12">
        <v>0</v>
      </c>
      <c r="V59" s="12">
        <v>0</v>
      </c>
      <c r="W59" s="12">
        <v>0</v>
      </c>
      <c r="X59" s="11">
        <f t="shared" si="1"/>
        <v>0</v>
      </c>
      <c r="Y59" s="34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11">
        <v>0</v>
      </c>
      <c r="AM59" s="11">
        <v>0</v>
      </c>
      <c r="AN59" s="11">
        <f t="shared" si="6"/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11">
        <v>0</v>
      </c>
      <c r="AU59" s="11">
        <v>0</v>
      </c>
      <c r="AV59" s="11">
        <v>0</v>
      </c>
    </row>
    <row r="60" spans="1:48" ht="15.75" customHeight="1">
      <c r="A60" s="1">
        <v>54</v>
      </c>
      <c r="B60" s="24">
        <v>670148</v>
      </c>
      <c r="C60" s="32" t="s">
        <v>100</v>
      </c>
      <c r="D60" s="11">
        <f t="shared" si="0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11">
        <f t="shared" si="4"/>
        <v>0</v>
      </c>
      <c r="O60" s="12">
        <v>0</v>
      </c>
      <c r="P60" s="12">
        <v>0</v>
      </c>
      <c r="Q60" s="12">
        <v>0</v>
      </c>
      <c r="R60" s="12">
        <v>0</v>
      </c>
      <c r="S60" s="13">
        <f t="shared" si="5"/>
        <v>0</v>
      </c>
      <c r="T60" s="12">
        <v>0</v>
      </c>
      <c r="U60" s="12">
        <v>0</v>
      </c>
      <c r="V60" s="12">
        <v>0</v>
      </c>
      <c r="W60" s="12">
        <v>0</v>
      </c>
      <c r="X60" s="11">
        <f t="shared" si="1"/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11">
        <v>0</v>
      </c>
      <c r="AM60" s="11">
        <v>0</v>
      </c>
      <c r="AN60" s="11">
        <f t="shared" si="6"/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11">
        <v>0</v>
      </c>
      <c r="AU60" s="11">
        <v>0</v>
      </c>
      <c r="AV60" s="11">
        <v>0</v>
      </c>
    </row>
    <row r="61" spans="1:48" ht="15.75" customHeight="1">
      <c r="A61" s="1">
        <v>55</v>
      </c>
      <c r="B61" s="24">
        <v>670155</v>
      </c>
      <c r="C61" s="21" t="s">
        <v>77</v>
      </c>
      <c r="D61" s="11">
        <f t="shared" si="0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11">
        <f t="shared" si="4"/>
        <v>0</v>
      </c>
      <c r="O61" s="12">
        <v>0</v>
      </c>
      <c r="P61" s="12">
        <v>0</v>
      </c>
      <c r="Q61" s="12">
        <v>0</v>
      </c>
      <c r="R61" s="12">
        <v>0</v>
      </c>
      <c r="S61" s="13">
        <f t="shared" si="5"/>
        <v>0</v>
      </c>
      <c r="T61" s="12">
        <v>0</v>
      </c>
      <c r="U61" s="12">
        <v>0</v>
      </c>
      <c r="V61" s="12">
        <v>0</v>
      </c>
      <c r="W61" s="12">
        <v>0</v>
      </c>
      <c r="X61" s="11">
        <f t="shared" si="1"/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11">
        <v>0</v>
      </c>
      <c r="AM61" s="11">
        <v>0</v>
      </c>
      <c r="AN61" s="11">
        <f t="shared" si="6"/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11">
        <v>0</v>
      </c>
      <c r="AU61" s="11">
        <v>0</v>
      </c>
      <c r="AV61" s="11">
        <v>0</v>
      </c>
    </row>
    <row r="62" spans="1:48" ht="15.75" customHeight="1">
      <c r="A62" s="1">
        <v>56</v>
      </c>
      <c r="B62" s="25">
        <v>670156</v>
      </c>
      <c r="C62" s="20" t="s">
        <v>94</v>
      </c>
      <c r="D62" s="11">
        <f t="shared" si="0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11">
        <f t="shared" si="4"/>
        <v>0</v>
      </c>
      <c r="O62" s="12">
        <v>0</v>
      </c>
      <c r="P62" s="12">
        <v>0</v>
      </c>
      <c r="Q62" s="12">
        <v>0</v>
      </c>
      <c r="R62" s="12">
        <v>0</v>
      </c>
      <c r="S62" s="13">
        <f t="shared" si="5"/>
        <v>0</v>
      </c>
      <c r="T62" s="12">
        <v>0</v>
      </c>
      <c r="U62" s="12">
        <v>0</v>
      </c>
      <c r="V62" s="12">
        <v>0</v>
      </c>
      <c r="W62" s="12">
        <v>0</v>
      </c>
      <c r="X62" s="11">
        <f t="shared" si="1"/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11">
        <v>0</v>
      </c>
      <c r="AM62" s="11">
        <v>0</v>
      </c>
      <c r="AN62" s="11">
        <f t="shared" si="6"/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11">
        <v>0</v>
      </c>
      <c r="AU62" s="11">
        <v>0</v>
      </c>
      <c r="AV62" s="11">
        <v>0</v>
      </c>
    </row>
    <row r="63" spans="1:48" s="14" customFormat="1" ht="15.75" customHeight="1">
      <c r="A63" s="1">
        <v>57</v>
      </c>
      <c r="B63" s="25">
        <v>670157</v>
      </c>
      <c r="C63" s="21" t="s">
        <v>84</v>
      </c>
      <c r="D63" s="11">
        <f t="shared" si="0"/>
        <v>8989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4900</v>
      </c>
      <c r="K63" s="5">
        <v>4612</v>
      </c>
      <c r="L63" s="5">
        <v>288</v>
      </c>
      <c r="M63" s="5">
        <v>0</v>
      </c>
      <c r="N63" s="11">
        <f t="shared" si="4"/>
        <v>1529</v>
      </c>
      <c r="O63" s="12">
        <v>320</v>
      </c>
      <c r="P63" s="12">
        <v>440</v>
      </c>
      <c r="Q63" s="12">
        <v>769</v>
      </c>
      <c r="R63" s="12">
        <v>0</v>
      </c>
      <c r="S63" s="13">
        <f t="shared" si="5"/>
        <v>2560</v>
      </c>
      <c r="T63" s="12">
        <v>78</v>
      </c>
      <c r="U63" s="12">
        <v>213</v>
      </c>
      <c r="V63" s="12">
        <v>0</v>
      </c>
      <c r="W63" s="12">
        <v>2269</v>
      </c>
      <c r="X63" s="11">
        <f t="shared" si="1"/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11">
        <v>0</v>
      </c>
      <c r="AM63" s="11">
        <v>0</v>
      </c>
      <c r="AN63" s="11">
        <f t="shared" si="6"/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11">
        <v>0</v>
      </c>
      <c r="AU63" s="11">
        <v>0</v>
      </c>
      <c r="AV63" s="11">
        <v>0</v>
      </c>
    </row>
    <row r="64" spans="1:48" ht="15.75" customHeight="1">
      <c r="A64" s="1">
        <v>58</v>
      </c>
      <c r="B64" s="24">
        <v>670162</v>
      </c>
      <c r="C64" s="21" t="s">
        <v>95</v>
      </c>
      <c r="D64" s="11">
        <f t="shared" si="0"/>
        <v>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11">
        <f t="shared" si="4"/>
        <v>0</v>
      </c>
      <c r="O64" s="12">
        <v>0</v>
      </c>
      <c r="P64" s="12">
        <v>0</v>
      </c>
      <c r="Q64" s="12">
        <v>0</v>
      </c>
      <c r="R64" s="12">
        <v>0</v>
      </c>
      <c r="S64" s="13">
        <f t="shared" si="5"/>
        <v>0</v>
      </c>
      <c r="T64" s="12">
        <v>0</v>
      </c>
      <c r="U64" s="12">
        <v>0</v>
      </c>
      <c r="V64" s="12">
        <v>0</v>
      </c>
      <c r="W64" s="12">
        <v>0</v>
      </c>
      <c r="X64" s="11">
        <f t="shared" si="1"/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11">
        <v>0</v>
      </c>
      <c r="AM64" s="11">
        <v>0</v>
      </c>
      <c r="AN64" s="11">
        <f t="shared" si="6"/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11">
        <v>0</v>
      </c>
      <c r="AU64" s="11">
        <v>0</v>
      </c>
      <c r="AV64" s="11">
        <v>0</v>
      </c>
    </row>
    <row r="65" spans="1:48" ht="15.75" customHeight="1">
      <c r="A65" s="1">
        <v>59</v>
      </c>
      <c r="B65" s="24">
        <v>670164</v>
      </c>
      <c r="C65" s="19" t="s">
        <v>96</v>
      </c>
      <c r="D65" s="11">
        <f t="shared" si="0"/>
        <v>0</v>
      </c>
      <c r="E65" s="11">
        <f t="shared" si="2"/>
        <v>0</v>
      </c>
      <c r="F65" s="5">
        <v>0</v>
      </c>
      <c r="G65" s="5">
        <v>0</v>
      </c>
      <c r="H65" s="5">
        <v>0</v>
      </c>
      <c r="I65" s="5">
        <v>0</v>
      </c>
      <c r="J65" s="11">
        <f t="shared" si="3"/>
        <v>0</v>
      </c>
      <c r="K65" s="5">
        <v>0</v>
      </c>
      <c r="L65" s="5">
        <v>0</v>
      </c>
      <c r="M65" s="5">
        <v>0</v>
      </c>
      <c r="N65" s="11">
        <f t="shared" si="4"/>
        <v>0</v>
      </c>
      <c r="O65" s="12">
        <v>0</v>
      </c>
      <c r="P65" s="12">
        <v>0</v>
      </c>
      <c r="Q65" s="12">
        <v>0</v>
      </c>
      <c r="R65" s="12">
        <v>0</v>
      </c>
      <c r="S65" s="13">
        <f t="shared" si="5"/>
        <v>0</v>
      </c>
      <c r="T65" s="12">
        <v>0</v>
      </c>
      <c r="U65" s="12">
        <v>0</v>
      </c>
      <c r="V65" s="12">
        <v>0</v>
      </c>
      <c r="W65" s="12">
        <v>0</v>
      </c>
      <c r="X65" s="11">
        <f t="shared" si="1"/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11">
        <v>0</v>
      </c>
      <c r="AM65" s="11">
        <v>0</v>
      </c>
      <c r="AN65" s="11">
        <f t="shared" si="6"/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11">
        <v>0</v>
      </c>
      <c r="AU65" s="11">
        <v>0</v>
      </c>
      <c r="AV65" s="11">
        <v>0</v>
      </c>
    </row>
    <row r="66" spans="1:48" s="14" customFormat="1" ht="15.75" customHeight="1">
      <c r="A66" s="1">
        <v>60</v>
      </c>
      <c r="B66" s="24">
        <v>670166</v>
      </c>
      <c r="C66" s="19" t="s">
        <v>108</v>
      </c>
      <c r="D66" s="11">
        <f t="shared" si="0"/>
        <v>0</v>
      </c>
      <c r="E66" s="11">
        <f t="shared" si="2"/>
        <v>0</v>
      </c>
      <c r="F66" s="5">
        <v>0</v>
      </c>
      <c r="G66" s="5">
        <v>0</v>
      </c>
      <c r="H66" s="5">
        <v>0</v>
      </c>
      <c r="I66" s="5">
        <v>0</v>
      </c>
      <c r="J66" s="11">
        <f t="shared" si="3"/>
        <v>0</v>
      </c>
      <c r="K66" s="5">
        <v>0</v>
      </c>
      <c r="L66" s="5">
        <v>0</v>
      </c>
      <c r="M66" s="5">
        <v>0</v>
      </c>
      <c r="N66" s="11">
        <f t="shared" ref="N66:N68" si="7">O66+P66+Q66+R66</f>
        <v>0</v>
      </c>
      <c r="O66" s="12">
        <v>0</v>
      </c>
      <c r="P66" s="12">
        <v>0</v>
      </c>
      <c r="Q66" s="12">
        <v>0</v>
      </c>
      <c r="R66" s="12">
        <v>0</v>
      </c>
      <c r="S66" s="13">
        <f t="shared" ref="S66:S68" si="8">T66+U66+V66+W66</f>
        <v>0</v>
      </c>
      <c r="T66" s="12">
        <v>0</v>
      </c>
      <c r="U66" s="12">
        <v>0</v>
      </c>
      <c r="V66" s="12">
        <v>0</v>
      </c>
      <c r="W66" s="12">
        <v>0</v>
      </c>
      <c r="X66" s="11">
        <f t="shared" si="1"/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11">
        <v>0</v>
      </c>
      <c r="AM66" s="11">
        <v>0</v>
      </c>
      <c r="AN66" s="11">
        <f t="shared" si="6"/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11">
        <v>0</v>
      </c>
      <c r="AU66" s="11">
        <v>0</v>
      </c>
      <c r="AV66" s="11">
        <v>0</v>
      </c>
    </row>
    <row r="67" spans="1:48" ht="15.75" customHeight="1">
      <c r="A67" s="1">
        <v>61</v>
      </c>
      <c r="B67" s="25">
        <v>670167</v>
      </c>
      <c r="C67" s="20" t="s">
        <v>109</v>
      </c>
      <c r="D67" s="11">
        <f t="shared" si="0"/>
        <v>100</v>
      </c>
      <c r="E67" s="11">
        <f t="shared" si="2"/>
        <v>50</v>
      </c>
      <c r="F67" s="5">
        <v>50</v>
      </c>
      <c r="G67" s="5">
        <v>0</v>
      </c>
      <c r="H67" s="5">
        <v>0</v>
      </c>
      <c r="I67" s="5">
        <v>0</v>
      </c>
      <c r="J67" s="11">
        <f t="shared" ref="J67:J68" si="9">K67+L67+M67</f>
        <v>50</v>
      </c>
      <c r="K67" s="5">
        <v>50</v>
      </c>
      <c r="L67" s="5">
        <v>0</v>
      </c>
      <c r="M67" s="5">
        <v>0</v>
      </c>
      <c r="N67" s="11">
        <f t="shared" si="7"/>
        <v>0</v>
      </c>
      <c r="O67" s="12">
        <v>0</v>
      </c>
      <c r="P67" s="12">
        <v>0</v>
      </c>
      <c r="Q67" s="12">
        <v>0</v>
      </c>
      <c r="R67" s="12">
        <v>0</v>
      </c>
      <c r="S67" s="13">
        <f t="shared" si="8"/>
        <v>0</v>
      </c>
      <c r="T67" s="12">
        <v>0</v>
      </c>
      <c r="U67" s="12">
        <v>0</v>
      </c>
      <c r="V67" s="12">
        <v>0</v>
      </c>
      <c r="W67" s="12">
        <v>0</v>
      </c>
      <c r="X67" s="11">
        <f t="shared" si="1"/>
        <v>0</v>
      </c>
      <c r="Y67" s="34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11">
        <v>0</v>
      </c>
      <c r="AM67" s="11">
        <v>0</v>
      </c>
      <c r="AN67" s="11">
        <f t="shared" si="6"/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11">
        <v>0</v>
      </c>
      <c r="AU67" s="11">
        <v>0</v>
      </c>
      <c r="AV67" s="11">
        <v>0</v>
      </c>
    </row>
    <row r="68" spans="1:48" ht="15.75" customHeight="1">
      <c r="A68" s="1">
        <v>62</v>
      </c>
      <c r="B68" s="24">
        <v>670168</v>
      </c>
      <c r="C68" s="21" t="s">
        <v>110</v>
      </c>
      <c r="D68" s="11">
        <f t="shared" si="0"/>
        <v>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9"/>
        <v>0</v>
      </c>
      <c r="K68" s="5">
        <v>0</v>
      </c>
      <c r="L68" s="5">
        <v>0</v>
      </c>
      <c r="M68" s="5">
        <v>0</v>
      </c>
      <c r="N68" s="11">
        <f t="shared" si="7"/>
        <v>0</v>
      </c>
      <c r="O68" s="12">
        <v>0</v>
      </c>
      <c r="P68" s="12">
        <v>0</v>
      </c>
      <c r="Q68" s="12">
        <v>0</v>
      </c>
      <c r="R68" s="12">
        <v>0</v>
      </c>
      <c r="S68" s="13">
        <f t="shared" si="8"/>
        <v>0</v>
      </c>
      <c r="T68" s="12">
        <v>0</v>
      </c>
      <c r="U68" s="12">
        <v>0</v>
      </c>
      <c r="V68" s="12">
        <v>0</v>
      </c>
      <c r="W68" s="12">
        <v>0</v>
      </c>
      <c r="X68" s="11">
        <f t="shared" si="1"/>
        <v>0</v>
      </c>
      <c r="Y68" s="34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11">
        <v>0</v>
      </c>
      <c r="AM68" s="11">
        <v>0</v>
      </c>
      <c r="AN68" s="11">
        <f t="shared" si="6"/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11">
        <v>0</v>
      </c>
      <c r="AU68" s="11">
        <v>0</v>
      </c>
      <c r="AV68" s="11">
        <v>0</v>
      </c>
    </row>
    <row r="69" spans="1:48" s="17" customFormat="1" ht="21">
      <c r="A69" s="23"/>
      <c r="B69" s="23"/>
      <c r="C69" s="15" t="s">
        <v>21</v>
      </c>
      <c r="D69" s="16">
        <f t="shared" ref="D69:AN69" si="10">SUM(D7:D68)</f>
        <v>229596</v>
      </c>
      <c r="E69" s="16">
        <f t="shared" si="10"/>
        <v>18310</v>
      </c>
      <c r="F69" s="16">
        <f t="shared" si="10"/>
        <v>13092</v>
      </c>
      <c r="G69" s="16">
        <f t="shared" si="10"/>
        <v>5033</v>
      </c>
      <c r="H69" s="16">
        <f t="shared" si="10"/>
        <v>137</v>
      </c>
      <c r="I69" s="16">
        <f t="shared" si="10"/>
        <v>48</v>
      </c>
      <c r="J69" s="16">
        <f t="shared" si="10"/>
        <v>47792</v>
      </c>
      <c r="K69" s="16">
        <f t="shared" si="10"/>
        <v>43999</v>
      </c>
      <c r="L69" s="16">
        <f t="shared" si="10"/>
        <v>3743</v>
      </c>
      <c r="M69" s="16">
        <f t="shared" si="10"/>
        <v>50</v>
      </c>
      <c r="N69" s="16">
        <f t="shared" si="10"/>
        <v>104237</v>
      </c>
      <c r="O69" s="16">
        <f t="shared" si="10"/>
        <v>63364</v>
      </c>
      <c r="P69" s="16">
        <f t="shared" si="10"/>
        <v>18686</v>
      </c>
      <c r="Q69" s="16">
        <f t="shared" si="10"/>
        <v>19368</v>
      </c>
      <c r="R69" s="16">
        <f t="shared" si="10"/>
        <v>2819</v>
      </c>
      <c r="S69" s="16">
        <f t="shared" si="10"/>
        <v>30159</v>
      </c>
      <c r="T69" s="16">
        <f t="shared" si="10"/>
        <v>2780</v>
      </c>
      <c r="U69" s="16">
        <f t="shared" si="10"/>
        <v>640</v>
      </c>
      <c r="V69" s="16">
        <f t="shared" si="10"/>
        <v>475</v>
      </c>
      <c r="W69" s="16">
        <f t="shared" si="10"/>
        <v>26264</v>
      </c>
      <c r="X69" s="16">
        <f t="shared" si="10"/>
        <v>1176</v>
      </c>
      <c r="Y69" s="16">
        <f t="shared" si="10"/>
        <v>227</v>
      </c>
      <c r="Z69" s="16">
        <f t="shared" si="10"/>
        <v>85</v>
      </c>
      <c r="AA69" s="16">
        <f t="shared" si="10"/>
        <v>116</v>
      </c>
      <c r="AB69" s="16">
        <f t="shared" si="10"/>
        <v>143</v>
      </c>
      <c r="AC69" s="16">
        <f t="shared" si="10"/>
        <v>78</v>
      </c>
      <c r="AD69" s="16">
        <f t="shared" si="10"/>
        <v>0</v>
      </c>
      <c r="AE69" s="16">
        <f t="shared" si="10"/>
        <v>11</v>
      </c>
      <c r="AF69" s="16">
        <f t="shared" si="10"/>
        <v>0</v>
      </c>
      <c r="AG69" s="16">
        <f t="shared" si="10"/>
        <v>22</v>
      </c>
      <c r="AH69" s="16">
        <f t="shared" si="10"/>
        <v>155</v>
      </c>
      <c r="AI69" s="16">
        <f t="shared" si="10"/>
        <v>87</v>
      </c>
      <c r="AJ69" s="16">
        <f t="shared" si="10"/>
        <v>69</v>
      </c>
      <c r="AK69" s="16">
        <f t="shared" si="10"/>
        <v>183</v>
      </c>
      <c r="AL69" s="16">
        <f t="shared" si="10"/>
        <v>23186</v>
      </c>
      <c r="AM69" s="16">
        <f t="shared" si="10"/>
        <v>0</v>
      </c>
      <c r="AN69" s="16">
        <f t="shared" si="10"/>
        <v>2738</v>
      </c>
      <c r="AO69" s="11">
        <f>SUM(AO7:AO68)</f>
        <v>10</v>
      </c>
      <c r="AP69" s="11">
        <f>SUM(AP7:AP68)</f>
        <v>412</v>
      </c>
      <c r="AQ69" s="11">
        <f t="shared" ref="AQ69:AV69" si="11">SUM(AQ7:AQ68)</f>
        <v>3</v>
      </c>
      <c r="AR69" s="11">
        <f t="shared" si="11"/>
        <v>1870</v>
      </c>
      <c r="AS69" s="11">
        <f t="shared" si="11"/>
        <v>443</v>
      </c>
      <c r="AT69" s="11">
        <f t="shared" si="11"/>
        <v>504</v>
      </c>
      <c r="AU69" s="11">
        <f t="shared" si="11"/>
        <v>1012</v>
      </c>
      <c r="AV69" s="11">
        <f t="shared" si="11"/>
        <v>482</v>
      </c>
    </row>
    <row r="70" spans="1:48" ht="20.25">
      <c r="C70" s="38" t="s">
        <v>80</v>
      </c>
      <c r="D70" s="16">
        <f t="shared" si="0"/>
        <v>5355</v>
      </c>
      <c r="E70" s="16">
        <v>548</v>
      </c>
      <c r="F70" s="16"/>
      <c r="G70" s="16"/>
      <c r="H70" s="16"/>
      <c r="I70" s="16"/>
      <c r="J70" s="16">
        <v>1620</v>
      </c>
      <c r="K70" s="16"/>
      <c r="L70" s="16"/>
      <c r="M70" s="16"/>
      <c r="N70" s="16">
        <v>530</v>
      </c>
      <c r="O70" s="16"/>
      <c r="P70" s="16"/>
      <c r="Q70" s="16"/>
      <c r="R70" s="16"/>
      <c r="S70" s="16">
        <v>114</v>
      </c>
      <c r="T70" s="16"/>
      <c r="U70" s="16"/>
      <c r="V70" s="16"/>
      <c r="W70" s="16"/>
      <c r="X70" s="16">
        <v>101</v>
      </c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>
        <v>11</v>
      </c>
      <c r="AM70" s="16">
        <v>1781</v>
      </c>
      <c r="AN70" s="16">
        <v>500</v>
      </c>
      <c r="AO70" s="16"/>
      <c r="AP70" s="16"/>
      <c r="AQ70" s="16"/>
      <c r="AR70" s="16"/>
      <c r="AS70" s="16"/>
      <c r="AT70" s="16">
        <v>50</v>
      </c>
      <c r="AU70" s="16">
        <v>50</v>
      </c>
      <c r="AV70" s="16">
        <v>50</v>
      </c>
    </row>
    <row r="71" spans="1:48" ht="20.25">
      <c r="C71" s="22" t="s">
        <v>81</v>
      </c>
      <c r="D71" s="16">
        <f t="shared" si="0"/>
        <v>234951</v>
      </c>
      <c r="E71" s="16">
        <f t="shared" ref="E71:AK71" si="12">E69+E70</f>
        <v>18858</v>
      </c>
      <c r="F71" s="16">
        <f t="shared" si="12"/>
        <v>13092</v>
      </c>
      <c r="G71" s="16">
        <f t="shared" si="12"/>
        <v>5033</v>
      </c>
      <c r="H71" s="16">
        <f t="shared" si="12"/>
        <v>137</v>
      </c>
      <c r="I71" s="16">
        <f t="shared" si="12"/>
        <v>48</v>
      </c>
      <c r="J71" s="16">
        <f t="shared" si="12"/>
        <v>49412</v>
      </c>
      <c r="K71" s="16">
        <f t="shared" si="12"/>
        <v>43999</v>
      </c>
      <c r="L71" s="16">
        <f t="shared" si="12"/>
        <v>3743</v>
      </c>
      <c r="M71" s="16">
        <f t="shared" si="12"/>
        <v>50</v>
      </c>
      <c r="N71" s="16">
        <f t="shared" si="12"/>
        <v>104767</v>
      </c>
      <c r="O71" s="16">
        <f t="shared" si="12"/>
        <v>63364</v>
      </c>
      <c r="P71" s="16">
        <f t="shared" si="12"/>
        <v>18686</v>
      </c>
      <c r="Q71" s="16">
        <f t="shared" si="12"/>
        <v>19368</v>
      </c>
      <c r="R71" s="16">
        <f t="shared" si="12"/>
        <v>2819</v>
      </c>
      <c r="S71" s="16">
        <f t="shared" si="12"/>
        <v>30273</v>
      </c>
      <c r="T71" s="16">
        <f t="shared" si="12"/>
        <v>2780</v>
      </c>
      <c r="U71" s="16">
        <f t="shared" ref="U71" si="13">U69+U70</f>
        <v>640</v>
      </c>
      <c r="V71" s="16">
        <f t="shared" si="12"/>
        <v>475</v>
      </c>
      <c r="W71" s="16">
        <f t="shared" si="12"/>
        <v>26264</v>
      </c>
      <c r="X71" s="16">
        <f t="shared" si="12"/>
        <v>1277</v>
      </c>
      <c r="Y71" s="16">
        <f t="shared" si="12"/>
        <v>227</v>
      </c>
      <c r="Z71" s="16">
        <f t="shared" si="12"/>
        <v>85</v>
      </c>
      <c r="AA71" s="16">
        <f t="shared" si="12"/>
        <v>116</v>
      </c>
      <c r="AB71" s="16">
        <f t="shared" si="12"/>
        <v>143</v>
      </c>
      <c r="AC71" s="16">
        <f t="shared" si="12"/>
        <v>78</v>
      </c>
      <c r="AD71" s="16">
        <f t="shared" si="12"/>
        <v>0</v>
      </c>
      <c r="AE71" s="16">
        <f t="shared" si="12"/>
        <v>11</v>
      </c>
      <c r="AF71" s="16">
        <f t="shared" si="12"/>
        <v>0</v>
      </c>
      <c r="AG71" s="16">
        <f t="shared" si="12"/>
        <v>22</v>
      </c>
      <c r="AH71" s="16">
        <f t="shared" si="12"/>
        <v>155</v>
      </c>
      <c r="AI71" s="16">
        <f t="shared" si="12"/>
        <v>87</v>
      </c>
      <c r="AJ71" s="16">
        <f t="shared" si="12"/>
        <v>69</v>
      </c>
      <c r="AK71" s="16">
        <f t="shared" si="12"/>
        <v>183</v>
      </c>
      <c r="AL71" s="16">
        <f>AL69+AL70</f>
        <v>23197</v>
      </c>
      <c r="AM71" s="16">
        <f t="shared" ref="AM71:AV71" si="14">AM69+AM70</f>
        <v>1781</v>
      </c>
      <c r="AN71" s="16">
        <f t="shared" si="14"/>
        <v>3238</v>
      </c>
      <c r="AO71" s="16">
        <f t="shared" si="14"/>
        <v>10</v>
      </c>
      <c r="AP71" s="16">
        <f t="shared" si="14"/>
        <v>412</v>
      </c>
      <c r="AQ71" s="16">
        <f t="shared" si="14"/>
        <v>3</v>
      </c>
      <c r="AR71" s="16">
        <f t="shared" si="14"/>
        <v>1870</v>
      </c>
      <c r="AS71" s="16">
        <f t="shared" si="14"/>
        <v>443</v>
      </c>
      <c r="AT71" s="16">
        <f t="shared" si="14"/>
        <v>554</v>
      </c>
      <c r="AU71" s="16">
        <f t="shared" si="14"/>
        <v>1062</v>
      </c>
      <c r="AV71" s="16">
        <f t="shared" si="14"/>
        <v>532</v>
      </c>
    </row>
    <row r="72" spans="1:48">
      <c r="E72" s="3"/>
      <c r="F72" s="2"/>
      <c r="G72" s="2"/>
      <c r="H72" s="2"/>
      <c r="I72" s="2"/>
      <c r="J72" s="3"/>
      <c r="K72" s="2"/>
      <c r="L72" s="2"/>
    </row>
    <row r="73" spans="1:48">
      <c r="E73" s="3"/>
      <c r="F73" s="2"/>
      <c r="G73" s="2"/>
      <c r="H73" s="2"/>
      <c r="I73" s="2"/>
      <c r="J73" s="3"/>
      <c r="K73" s="2"/>
      <c r="L73" s="2"/>
    </row>
    <row r="74" spans="1:48">
      <c r="E74" s="3"/>
      <c r="F74" s="2"/>
      <c r="G74" s="2"/>
      <c r="H74" s="2"/>
      <c r="I74" s="2"/>
      <c r="J74" s="3"/>
      <c r="K74" s="2"/>
      <c r="L74" s="2"/>
    </row>
    <row r="75" spans="1:48">
      <c r="E75" s="3"/>
      <c r="F75" s="2"/>
      <c r="G75" s="2"/>
      <c r="H75" s="2"/>
      <c r="I75" s="2"/>
      <c r="J75" s="3"/>
      <c r="K75" s="2"/>
      <c r="L75" s="2"/>
      <c r="O75" s="39"/>
      <c r="P75" s="39"/>
      <c r="Q75" s="39"/>
    </row>
    <row r="76" spans="1:48">
      <c r="E76" s="3"/>
      <c r="F76" s="2"/>
      <c r="G76" s="2"/>
      <c r="H76" s="2"/>
      <c r="I76" s="2"/>
      <c r="J76" s="3"/>
      <c r="K76" s="2"/>
      <c r="L76" s="2"/>
    </row>
    <row r="77" spans="1:48">
      <c r="E77" s="3"/>
      <c r="F77" s="2"/>
      <c r="G77" s="2"/>
      <c r="H77" s="2"/>
      <c r="I77" s="2"/>
      <c r="J77" s="3"/>
      <c r="K77" s="2"/>
      <c r="L77" s="2"/>
    </row>
    <row r="78" spans="1:48">
      <c r="E78" s="3"/>
      <c r="F78" s="2"/>
      <c r="G78" s="2"/>
      <c r="H78" s="2"/>
      <c r="I78" s="2"/>
      <c r="J78" s="3"/>
      <c r="K78" s="2"/>
      <c r="L78" s="2"/>
    </row>
    <row r="79" spans="1:48">
      <c r="E79" s="3"/>
      <c r="F79" s="2"/>
      <c r="G79" s="2"/>
      <c r="H79" s="2"/>
      <c r="I79" s="2"/>
      <c r="J79" s="3"/>
      <c r="K79" s="2"/>
      <c r="L79" s="2"/>
    </row>
    <row r="80" spans="1:48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</sheetData>
  <mergeCells count="25">
    <mergeCell ref="C1:AV1"/>
    <mergeCell ref="C2:AV2"/>
    <mergeCell ref="AT5:AT6"/>
    <mergeCell ref="AU5:AU6"/>
    <mergeCell ref="AV5:AV6"/>
    <mergeCell ref="C3:AS3"/>
    <mergeCell ref="A4:AS4"/>
    <mergeCell ref="A5:A6"/>
    <mergeCell ref="B5:B6"/>
    <mergeCell ref="C5:C6"/>
    <mergeCell ref="D5:D6"/>
    <mergeCell ref="E5:E6"/>
    <mergeCell ref="T5:W5"/>
    <mergeCell ref="X5:X6"/>
    <mergeCell ref="Y5:AK5"/>
    <mergeCell ref="AL5:AL6"/>
    <mergeCell ref="F5:I5"/>
    <mergeCell ref="J5:J6"/>
    <mergeCell ref="AN5:AN6"/>
    <mergeCell ref="AO5:AS5"/>
    <mergeCell ref="K5:M5"/>
    <mergeCell ref="N5:N6"/>
    <mergeCell ref="S5:S6"/>
    <mergeCell ref="O5:R5"/>
    <mergeCell ref="AM5:AM6"/>
  </mergeCells>
  <pageMargins left="0.15748031496062992" right="0.19685039370078741" top="0.15748031496062992" bottom="0.15748031496062992" header="0.31496062992125984" footer="0.1574803149606299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2025-12-17T12:06:23Z</cp:lastPrinted>
  <dcterms:created xsi:type="dcterms:W3CDTF">2020-11-24T12:42:23Z</dcterms:created>
  <dcterms:modified xsi:type="dcterms:W3CDTF">2026-01-12T08:46:56Z</dcterms:modified>
</cp:coreProperties>
</file>